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599" documentId="13_ncr:1_{F6CB121F-512D-4AA6-A0C1-0FB36C537598}" xr6:coauthVersionLast="47" xr6:coauthVersionMax="47" xr10:uidLastSave="{79086F35-2A9C-471A-A7CF-DF4978D94429}"/>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1" l="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5" i="5"/>
  <c r="B6" i="5"/>
  <c r="B7" i="5"/>
  <c r="B8" i="5"/>
  <c r="B9" i="5"/>
  <c r="B10" i="5"/>
  <c r="B11" i="5"/>
  <c r="B12" i="5"/>
  <c r="B13" i="5"/>
  <c r="B14" i="5"/>
  <c r="B15" i="5"/>
  <c r="B16" i="5"/>
  <c r="B17" i="5"/>
  <c r="B18" i="5"/>
  <c r="B19" i="5"/>
  <c r="B20" i="5"/>
  <c r="B21" i="5"/>
  <c r="B22" i="5"/>
  <c r="B23" i="5"/>
  <c r="B24" i="5"/>
  <c r="B25" i="5"/>
  <c r="B26" i="5"/>
  <c r="B27" i="5"/>
  <c r="B28" i="5"/>
  <c r="B29" i="5"/>
  <c r="B30" i="5"/>
  <c r="B31" i="5"/>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<sst xmlns="http://schemas.openxmlformats.org/spreadsheetml/2006/main" count="180273" uniqueCount="39121">
  <si>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</si>
  <si>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</si>
  <si>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</si>
  <si>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</si>
  <si>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</si>
  <si>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</si>
  <si>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</si>
  <si>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</si>
  <si>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</si>
  <si>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</si>
  <si>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</si>
  <si>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</si>
  <si>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</si>
  <si>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</si>
  <si>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</si>
  <si>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</si>
  <si>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</si>
  <si>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</si>
  <si>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</si>
  <si>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</si>
  <si>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</si>
  <si>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</si>
  <si>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</si>
  <si>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</si>
  <si>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</si>
  <si>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</si>
  <si>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</si>
  <si>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</si>
  <si>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</si>
  <si>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</si>
  <si>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</si>
  <si>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</si>
  <si>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</si>
  <si>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</si>
  <si>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</si>
  <si>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</si>
  <si>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</si>
  <si>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</si>
  <si>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</si>
  <si>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</si>
  <si>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</si>
  <si>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</si>
  <si>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</si>
  <si>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</si>
  <si>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</si>
  <si>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</si>
  <si>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</si>
  <si>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</si>
  <si>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</si>
  <si>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</si>
  <si>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</si>
  <si>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</si>
  <si>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</si>
  <si>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</si>
  <si>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</si>
  <si>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</si>
  <si>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</si>
  <si>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</si>
  <si>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</si>
  <si>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</si>
  <si>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</si>
  <si>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</si>
  <si>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</si>
  <si>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</si>
  <si>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</si>
  <si>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</si>
  <si>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</si>
  <si>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</si>
  <si>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</si>
  <si>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</si>
  <si>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</si>
  <si>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</si>
  <si>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</si>
  <si>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</si>
  <si>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</si>
  <si>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</si>
  <si>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</si>
  <si>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</si>
  <si>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</si>
  <si>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</si>
  <si>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</si>
  <si>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</si>
  <si>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</si>
  <si>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</si>
  <si>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</si>
  <si>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</si>
  <si>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</si>
  <si>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</si>
  <si>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</si>
  <si>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</si>
  <si>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</si>
  <si>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</si>
  <si>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</si>
  <si>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</si>
  <si>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</si>
  <si>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</si>
  <si>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</si>
  <si>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</si>
  <si>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</si>
  <si>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</si>
  <si>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</si>
  <si>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</si>
  <si>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</si>
  <si>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</si>
  <si>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</si>
  <si>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</si>
  <si>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</si>
  <si>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</si>
  <si>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</si>
  <si>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</si>
  <si>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</si>
  <si>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</si>
  <si>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</si>
  <si>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</si>
  <si>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</si>
  <si>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</si>
  <si>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</si>
  <si>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</si>
  <si>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</si>
  <si>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</si>
  <si>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</si>
  <si>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</si>
  <si>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</si>
  <si>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</si>
  <si>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</si>
  <si>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</si>
  <si>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</si>
  <si>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</si>
  <si>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</si>
  <si>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</si>
  <si>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</si>
  <si>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</si>
  <si>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</si>
  <si>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</si>
  <si>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</si>
  <si>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</si>
  <si>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</si>
  <si>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</si>
  <si>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</si>
  <si>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</si>
  <si>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</si>
  <si>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</si>
  <si>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</si>
  <si>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</si>
  <si>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</si>
  <si>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</si>
  <si>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</si>
  <si>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</si>
  <si>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</si>
  <si>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</si>
  <si>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</si>
  <si>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</si>
  <si>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</si>
  <si>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</si>
  <si>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</si>
  <si>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</si>
  <si>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</si>
  <si>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</si>
  <si>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</si>
  <si>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</si>
  <si>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</si>
  <si>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</si>
  <si>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</si>
  <si>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</si>
  <si>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</si>
  <si>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</si>
  <si>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</si>
  <si>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</si>
  <si>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</si>
  <si>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</si>
  <si>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</si>
  <si>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</si>
  <si>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</si>
  <si>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</si>
  <si>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</si>
  <si>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</si>
  <si>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</si>
  <si>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</si>
  <si>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</si>
  <si>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</si>
  <si>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</si>
  <si>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</si>
  <si>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</si>
  <si>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</si>
  <si>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</si>
  <si>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</si>
  <si>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</si>
  <si>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</si>
  <si>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</si>
  <si>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</si>
  <si>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</si>
  <si>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</si>
  <si>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</si>
  <si>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</si>
  <si>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</si>
  <si>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</si>
  <si>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</si>
  <si>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</si>
  <si>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</si>
  <si>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</si>
  <si>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</si>
  <si>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</si>
  <si>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</si>
  <si>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</si>
  <si>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</si>
  <si>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</si>
  <si>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</si>
  <si>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</si>
  <si>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</si>
  <si>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</si>
  <si>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</si>
  <si>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</si>
  <si>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</si>
  <si>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</si>
  <si>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</si>
  <si>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</si>
  <si>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</si>
  <si>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</si>
  <si>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</si>
  <si>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</si>
  <si>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</si>
  <si>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</si>
  <si>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</si>
  <si>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</si>
  <si>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</si>
  <si>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</si>
  <si>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</si>
  <si>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</si>
  <si>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</si>
  <si>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</si>
  <si>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</si>
  <si>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</si>
  <si>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</si>
  <si>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</si>
  <si>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</si>
  <si>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</si>
  <si>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</si>
  <si>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</si>
  <si>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</si>
  <si>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</si>
  <si>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</si>
  <si>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</si>
  <si>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</si>
  <si>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</si>
  <si>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</si>
  <si>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</si>
  <si>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</si>
  <si>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</si>
  <si>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</si>
  <si>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</si>
  <si>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</si>
  <si>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</si>
  <si>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</si>
  <si>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</si>
  <si>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</si>
  <si>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</si>
  <si>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</si>
  <si>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</si>
  <si>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</si>
  <si>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</si>
  <si>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</si>
  <si>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</si>
  <si>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</si>
  <si>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</si>
  <si>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</si>
  <si>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</si>
  <si>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</si>
  <si>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</si>
  <si>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</si>
  <si>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</si>
  <si>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</si>
  <si>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</si>
  <si>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</si>
  <si>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</si>
  <si>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</si>
  <si>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</si>
  <si>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</si>
  <si>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</si>
  <si>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</si>
  <si>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</si>
  <si>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</si>
  <si>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</si>
  <si>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</si>
  <si>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</si>
  <si>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</si>
  <si>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</si>
  <si>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</si>
  <si>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</si>
  <si>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</si>
  <si>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</si>
  <si>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</si>
  <si>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</si>
  <si>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</si>
  <si>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</si>
  <si>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</si>
  <si>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</si>
  <si>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</si>
  <si>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</si>
  <si>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</si>
  <si>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</si>
  <si>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</si>
  <si>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</si>
  <si>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</si>
  <si>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</si>
  <si>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</si>
  <si>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</si>
  <si>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</si>
  <si>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</si>
  <si>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</si>
  <si>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</si>
  <si>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</si>
  <si>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</si>
  <si>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</si>
  <si>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</si>
  <si>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</si>
  <si>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</si>
  <si>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</si>
  <si>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</si>
  <si>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</si>
  <si>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</si>
  <si>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</si>
  <si>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</si>
  <si>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</si>
  <si>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</si>
  <si>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</si>
  <si>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</si>
  <si>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</si>
  <si>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</si>
  <si>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</si>
  <si>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</si>
  <si>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</si>
  <si>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</si>
  <si>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</si>
  <si>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</si>
  <si>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</si>
  <si>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</si>
  <si>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</si>
  <si>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</si>
  <si>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</si>
  <si>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</si>
  <si>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</si>
  <si>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</si>
  <si>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</si>
  <si>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</si>
  <si>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</si>
  <si>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</si>
  <si>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</si>
  <si>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</si>
  <si>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</si>
  <si>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</si>
  <si>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</si>
  <si>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</si>
  <si>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</si>
  <si>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</si>
  <si>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</si>
  <si>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</si>
  <si>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</si>
  <si>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</si>
  <si>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</si>
  <si>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</si>
  <si>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</si>
  <si>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</si>
  <si>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</si>
  <si>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</si>
  <si>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</si>
  <si>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</si>
  <si>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</si>
  <si>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</si>
  <si>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</si>
  <si>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</si>
  <si>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</si>
  <si>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</si>
  <si>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</si>
  <si>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</si>
  <si>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</si>
  <si>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</si>
  <si>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</si>
  <si>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</si>
  <si>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</si>
  <si>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</si>
  <si>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</si>
  <si>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</si>
  <si>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</si>
  <si>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</si>
  <si>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</si>
  <si>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</si>
  <si>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</si>
  <si>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</si>
  <si>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</si>
  <si>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</si>
  <si>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</si>
  <si>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</si>
  <si>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</si>
  <si>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</si>
  <si>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</si>
  <si>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</si>
  <si>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</si>
  <si>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</si>
  <si>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</si>
  <si>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</si>
  <si>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</si>
  <si>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</si>
  <si>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</si>
  <si>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</si>
  <si>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</si>
  <si>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</si>
  <si>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</si>
  <si>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</si>
  <si>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</si>
  <si>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</si>
  <si>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</si>
  <si>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</si>
  <si>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</si>
  <si>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</si>
  <si>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</si>
  <si>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</si>
  <si>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</si>
  <si>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</si>
  <si>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</si>
  <si>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</si>
  <si>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</si>
  <si>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</si>
  <si>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</si>
  <si>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</si>
  <si>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</si>
  <si>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</si>
  <si>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</si>
  <si>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</si>
  <si>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</si>
  <si>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</si>
  <si>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</si>
  <si>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</si>
  <si>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</si>
  <si>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</si>
  <si>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</si>
  <si>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</si>
  <si>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</si>
  <si>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</si>
  <si>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</si>
  <si>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</si>
  <si>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</si>
  <si>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</si>
  <si>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</si>
  <si>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</si>
  <si>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</si>
  <si>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</si>
  <si>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</si>
  <si>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</si>
  <si>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</si>
  <si>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</si>
  <si>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</si>
  <si>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</si>
  <si>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</si>
  <si>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</si>
  <si>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</si>
  <si>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</si>
  <si>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</si>
  <si>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</si>
  <si>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</si>
  <si>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</si>
  <si>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</si>
  <si>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</si>
  <si>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</si>
  <si>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</si>
  <si>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</si>
  <si>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</si>
  <si>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</si>
  <si>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</si>
  <si>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</si>
  <si>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</si>
  <si>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</si>
  <si>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</si>
  <si>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</si>
  <si>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</si>
  <si>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</si>
  <si>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</si>
  <si>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</si>
  <si>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</si>
  <si>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</si>
  <si>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</si>
  <si>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</si>
  <si>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</si>
  <si>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</si>
  <si>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</si>
  <si>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</si>
  <si>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</si>
  <si>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</si>
  <si>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</si>
  <si>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</si>
  <si>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</si>
  <si>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</si>
  <si>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</si>
  <si>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</si>
  <si>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</si>
  <si>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</si>
  <si>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</si>
  <si>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</si>
  <si>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</si>
  <si>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</si>
  <si>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</si>
  <si>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</si>
  <si>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</si>
  <si>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</si>
  <si>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</si>
  <si>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</si>
  <si>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</si>
  <si>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</si>
  <si>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</si>
  <si>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</si>
  <si>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</si>
  <si>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</si>
  <si>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</si>
  <si>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</si>
  <si>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</si>
  <si>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</si>
  <si>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</si>
  <si>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</si>
  <si>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</si>
  <si>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</si>
  <si>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</si>
  <si>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</si>
  <si>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</si>
  <si>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</si>
  <si>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</si>
  <si>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</si>
  <si>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</si>
  <si>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</si>
  <si>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</si>
  <si>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</si>
  <si>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</si>
  <si>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</si>
  <si>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</si>
  <si>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</si>
  <si>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</si>
  <si>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</si>
  <si>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</si>
  <si>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</si>
  <si>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</si>
  <si>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</si>
  <si>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</si>
  <si>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</si>
  <si>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</si>
  <si>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</si>
  <si>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</si>
  <si>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</si>
  <si>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</si>
  <si>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</si>
  <si>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</si>
  <si>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</si>
  <si>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</si>
  <si>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</si>
  <si>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</si>
  <si>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</si>
  <si>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</si>
  <si>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</si>
  <si>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</si>
  <si>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</si>
  <si>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</si>
  <si>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</si>
  <si>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</si>
  <si>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</si>
  <si>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</si>
  <si>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</si>
  <si>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</si>
  <si>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</si>
  <si>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</si>
  <si>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</si>
  <si>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</si>
  <si>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</si>
  <si>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</si>
  <si>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</si>
  <si>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</si>
  <si>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</si>
  <si>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</si>
  <si>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</si>
  <si>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</si>
  <si>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</si>
  <si>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</si>
  <si>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</si>
  <si>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</si>
  <si>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</si>
  <si>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</si>
  <si>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</si>
  <si>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</si>
  <si>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</si>
  <si>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</si>
  <si>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</si>
  <si>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</si>
  <si>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</si>
  <si>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</si>
  <si>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</si>
  <si>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</si>
  <si>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</si>
  <si>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</si>
  <si>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</si>
  <si>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</si>
  <si>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</si>
  <si>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</si>
  <si>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</si>
  <si>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</si>
  <si>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</si>
  <si>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</si>
  <si>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</si>
  <si>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</si>
  <si>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</si>
  <si>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</si>
  <si>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</si>
  <si>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</si>
  <si>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</si>
  <si>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</si>
  <si>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</si>
  <si>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</si>
  <si>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</si>
  <si>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</si>
  <si>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</si>
  <si>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</si>
  <si>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</si>
  <si>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</si>
  <si>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</si>
  <si>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</si>
  <si>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</si>
  <si>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</si>
  <si>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</si>
  <si>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</si>
  <si>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</si>
  <si>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</si>
  <si>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</si>
  <si>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</si>
  <si>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</si>
  <si>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</si>
  <si>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</si>
  <si>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</si>
  <si>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</si>
  <si>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</si>
  <si>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</si>
  <si>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</si>
  <si>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</si>
  <si>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</si>
  <si>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</si>
  <si>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</si>
  <si>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</si>
  <si>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</si>
  <si>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</si>
  <si>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</si>
  <si>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</si>
  <si>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</si>
  <si>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</si>
  <si>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</si>
  <si>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</si>
  <si>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</si>
  <si>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</si>
  <si>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</si>
  <si>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</si>
  <si>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</si>
  <si>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</si>
  <si>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</si>
  <si>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</si>
  <si>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</si>
  <si>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</si>
  <si>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</si>
  <si>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</si>
  <si>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</si>
  <si>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</si>
  <si>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</si>
  <si>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</si>
  <si>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</si>
  <si>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</si>
  <si>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</si>
  <si>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</si>
  <si>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</si>
  <si>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</si>
  <si>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</si>
  <si>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</si>
  <si>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</si>
  <si>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</si>
  <si>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</si>
  <si>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</si>
  <si>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</si>
  <si>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</si>
  <si>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</si>
  <si>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</si>
  <si>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</si>
  <si>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</si>
  <si>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</si>
  <si>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</si>
  <si>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</si>
  <si>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</si>
  <si>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</si>
  <si>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</si>
  <si>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</si>
  <si>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</si>
  <si>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</si>
  <si>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</si>
  <si>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</si>
  <si>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</si>
  <si>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</si>
  <si>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</si>
  <si>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</si>
  <si>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</si>
  <si>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</si>
  <si>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</si>
  <si>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</si>
  <si>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</si>
  <si>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</si>
  <si>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</si>
  <si>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</si>
  <si>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</si>
  <si>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</si>
  <si>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</si>
  <si>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</si>
  <si>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</si>
  <si>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</si>
  <si>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</si>
  <si>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</si>
  <si>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</si>
  <si>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</si>
  <si>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</si>
  <si>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</si>
  <si>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</si>
  <si>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</si>
  <si>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</si>
  <si>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</si>
  <si>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</si>
  <si>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</si>
  <si>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</si>
  <si>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</si>
  <si>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</si>
  <si>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</si>
  <si>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</si>
  <si>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</si>
  <si>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</si>
  <si>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</si>
  <si>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</si>
  <si>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</si>
  <si>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</si>
  <si>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</si>
  <si>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</si>
  <si>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</si>
  <si>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</si>
  <si>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</si>
  <si>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</si>
  <si>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</si>
  <si>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</si>
  <si>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</si>
  <si>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</si>
  <si>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</si>
  <si>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</si>
  <si>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</si>
  <si>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</si>
  <si>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</si>
  <si>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</si>
  <si>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</si>
  <si>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</si>
  <si>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</si>
  <si>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</si>
  <si>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</si>
  <si>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</si>
  <si>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</si>
  <si>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</si>
  <si>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</si>
  <si>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</si>
  <si>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</si>
  <si>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</si>
  <si>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</si>
  <si>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</si>
  <si>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</si>
  <si>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</si>
  <si>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</si>
  <si>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</si>
  <si>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</si>
  <si>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</si>
  <si>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</si>
  <si>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</si>
  <si>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</si>
  <si>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</si>
  <si>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</si>
  <si>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</si>
  <si>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</si>
  <si>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</si>
  <si>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</si>
  <si>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</si>
  <si>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</si>
  <si>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</si>
  <si>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</si>
  <si>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</si>
  <si>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</si>
  <si>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</si>
  <si>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</si>
  <si>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</si>
  <si>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</si>
  <si>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</si>
  <si>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</si>
  <si>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</si>
  <si>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</si>
  <si>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</si>
  <si>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</si>
  <si>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</si>
  <si>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</si>
  <si>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</si>
  <si>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</si>
  <si>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</si>
  <si>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</si>
  <si>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</si>
  <si>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</si>
  <si>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</si>
  <si>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</si>
  <si>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</si>
  <si>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</si>
  <si>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</si>
  <si>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</si>
  <si>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</si>
  <si>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</si>
  <si>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</si>
  <si>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</si>
  <si>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</si>
  <si>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</si>
  <si>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</si>
  <si>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</si>
  <si>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</si>
  <si>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</si>
  <si>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</si>
  <si>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</si>
  <si>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</si>
  <si>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</si>
  <si>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</si>
  <si>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</si>
  <si>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</si>
  <si>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</si>
  <si>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</si>
  <si>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</si>
  <si>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</si>
  <si>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</si>
  <si>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</si>
  <si>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</si>
  <si>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</si>
  <si>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</si>
  <si>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</si>
  <si>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</si>
  <si>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</si>
  <si>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</si>
  <si>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</si>
  <si>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</si>
  <si>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</si>
  <si>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</si>
  <si>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</si>
  <si>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</si>
  <si>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</si>
  <si>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</si>
  <si>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</si>
  <si>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</si>
  <si>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</si>
  <si>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</si>
  <si>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</si>
  <si>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</si>
  <si>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</si>
  <si>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</si>
  <si>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</si>
  <si>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</si>
  <si>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</si>
  <si>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</si>
  <si>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</si>
  <si>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</si>
  <si>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</si>
  <si>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</si>
  <si>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</si>
  <si>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</si>
  <si>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</si>
  <si>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</si>
  <si>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</si>
  <si>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</si>
  <si>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</si>
  <si>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</si>
  <si>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</si>
  <si>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</si>
  <si>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</si>
  <si>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</si>
  <si>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</si>
  <si>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</si>
  <si>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</si>
  <si>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</si>
  <si>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</si>
  <si>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</si>
  <si>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</si>
  <si>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</si>
  <si>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</si>
  <si>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</si>
  <si>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</si>
  <si>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</si>
  <si>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</si>
  <si>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</si>
  <si>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</si>
  <si>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</si>
  <si>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</si>
  <si>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</si>
  <si>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</si>
  <si>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</si>
  <si>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</si>
  <si>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</si>
  <si>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</si>
  <si>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</si>
  <si>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</si>
  <si>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</si>
  <si>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</si>
  <si>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</si>
  <si>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</si>
  <si>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</si>
  <si>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</si>
  <si>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</si>
  <si>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</si>
  <si>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</si>
  <si>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</si>
  <si>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</si>
  <si>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</si>
  <si>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</si>
  <si>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</si>
  <si>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</si>
  <si>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</si>
  <si>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</si>
  <si>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</si>
  <si>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</si>
  <si>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</si>
  <si>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</si>
  <si>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</si>
  <si>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</si>
  <si>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</si>
  <si>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</si>
  <si>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</si>
  <si>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</si>
  <si>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</si>
  <si>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</si>
  <si>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</si>
  <si>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</si>
  <si>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</si>
  <si>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</si>
  <si>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</si>
  <si>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</si>
  <si>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</si>
  <si>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</si>
  <si>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</si>
  <si>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</si>
  <si>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</si>
  <si>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</si>
  <si>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</si>
  <si>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</si>
  <si>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</si>
  <si>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</si>
  <si>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</si>
  <si>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</si>
  <si>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</si>
  <si>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</si>
  <si>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</si>
  <si>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</si>
  <si>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</si>
  <si>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</si>
  <si>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</si>
  <si>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</si>
  <si>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</si>
  <si>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</si>
  <si>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</si>
  <si>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</si>
  <si>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</si>
  <si>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</si>
  <si>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</si>
  <si>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</si>
  <si>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</si>
  <si>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</si>
  <si>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</si>
  <si>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</si>
  <si>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</si>
  <si>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</si>
  <si>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</si>
  <si>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</si>
  <si>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</si>
  <si>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</si>
  <si>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</si>
  <si>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</si>
  <si>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</si>
  <si>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</si>
  <si>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</si>
  <si>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</si>
  <si>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</si>
  <si>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</si>
  <si>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</si>
  <si>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</si>
  <si>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</si>
  <si>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</si>
  <si>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</si>
  <si>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</si>
  <si>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</si>
  <si>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</si>
  <si>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</si>
  <si>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</si>
  <si>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</si>
  <si>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</si>
  <si>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</si>
  <si>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</si>
  <si>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</si>
  <si>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</si>
  <si>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</si>
  <si>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</si>
  <si>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</si>
  <si>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</si>
  <si>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</si>
  <si>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</si>
  <si>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</si>
  <si>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</si>
  <si>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</si>
  <si>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</si>
  <si>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</si>
  <si>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</si>
  <si>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</si>
  <si>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</si>
  <si>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</si>
  <si>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</si>
  <si>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</si>
  <si>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</si>
  <si>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</si>
  <si>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</si>
  <si>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</si>
  <si>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</si>
  <si>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</si>
  <si>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</si>
  <si>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</si>
  <si>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</si>
  <si>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</si>
  <si>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</si>
  <si>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</si>
  <si>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</si>
  <si>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</si>
  <si>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</si>
  <si>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</si>
  <si>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</si>
  <si>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</si>
  <si>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</si>
  <si>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</si>
  <si>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</si>
  <si>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</si>
  <si>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</si>
  <si>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</si>
  <si>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</si>
  <si>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</si>
  <si>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</si>
  <si>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</si>
  <si>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</si>
  <si>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</si>
  <si>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</si>
  <si>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</si>
  <si>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</si>
  <si>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</si>
  <si>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</si>
  <si>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</si>
  <si>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</si>
  <si>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</si>
  <si>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</si>
  <si>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</si>
  <si>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</si>
  <si>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</si>
  <si>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</si>
  <si>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</si>
  <si>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</si>
  <si>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</si>
  <si>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</si>
  <si>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</si>
  <si>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</si>
  <si>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</si>
  <si>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</si>
  <si>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</si>
  <si>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</si>
  <si>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</si>
  <si>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</si>
  <si>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</si>
  <si>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</si>
  <si>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</si>
  <si>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</si>
  <si>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</si>
  <si>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</si>
  <si>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</si>
  <si>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</si>
  <si>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</si>
  <si>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</si>
  <si>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</si>
  <si>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</si>
  <si>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</si>
  <si>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</si>
  <si>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</si>
  <si>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</si>
  <si>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</si>
  <si>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</si>
  <si>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</si>
  <si>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</si>
  <si>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</si>
  <si>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</si>
  <si>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</si>
  <si>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</si>
  <si>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</si>
  <si>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</si>
  <si>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</si>
  <si>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</si>
  <si>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</si>
  <si>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</si>
  <si>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</si>
  <si>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</si>
  <si>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</si>
  <si>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</si>
  <si>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</si>
  <si>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</si>
  <si>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</si>
  <si>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</si>
  <si>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</si>
  <si>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</si>
  <si>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</si>
  <si>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</si>
  <si>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</si>
  <si>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</si>
  <si>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</si>
  <si>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</si>
  <si>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</si>
  <si>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</si>
  <si>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</si>
  <si>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</si>
  <si>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</si>
  <si>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</si>
  <si>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</si>
  <si>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</si>
  <si>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</si>
  <si>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</si>
  <si>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</si>
  <si>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</si>
  <si>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</si>
  <si>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</si>
  <si>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</si>
  <si>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</si>
  <si>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</si>
  <si>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</si>
  <si>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</si>
  <si>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</si>
  <si>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</si>
  <si>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</si>
  <si>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</si>
  <si>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</si>
  <si>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</si>
  <si>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</si>
  <si>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</si>
  <si>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</si>
  <si>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</si>
  <si>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</si>
  <si>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</si>
  <si>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</si>
  <si>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</si>
  <si>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</si>
  <si>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</si>
  <si>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</si>
  <si>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</si>
  <si>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</si>
  <si>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</si>
  <si>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</si>
  <si>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</si>
  <si>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</si>
  <si>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</si>
  <si>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</si>
  <si>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</si>
  <si>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</si>
  <si>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</si>
  <si>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</si>
  <si>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</si>
  <si>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</si>
  <si>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</si>
  <si>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</si>
  <si>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</si>
  <si>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</si>
  <si>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</si>
  <si>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</si>
  <si>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</si>
  <si>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</si>
  <si>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</si>
  <si>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</si>
  <si>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</si>
  <si>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</si>
  <si>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</si>
  <si>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</si>
  <si>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</si>
  <si>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</si>
  <si>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</si>
  <si>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</si>
  <si>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</si>
  <si>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</si>
  <si>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</si>
  <si>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</si>
  <si>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</si>
  <si>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</si>
  <si>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</si>
  <si>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</si>
  <si>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</si>
  <si>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</si>
  <si>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</si>
  <si>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</si>
  <si>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</si>
  <si>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</si>
  <si>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</si>
  <si>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</si>
  <si>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</si>
  <si>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</si>
  <si>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</si>
  <si>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</si>
  <si>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</si>
  <si>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</si>
  <si>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</si>
  <si>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</si>
  <si>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</si>
  <si>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</si>
  <si>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</si>
  <si>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</si>
  <si>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</si>
  <si>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</si>
  <si>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</si>
  <si>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</si>
  <si>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</si>
  <si>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</si>
  <si>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</si>
  <si>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</si>
  <si>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</si>
  <si>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</si>
  <si>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</si>
  <si>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</si>
  <si>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</si>
  <si>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</si>
  <si>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</si>
  <si>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</si>
  <si>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</si>
  <si>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</si>
  <si>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</si>
  <si>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</si>
  <si>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</si>
  <si>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</si>
  <si>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</si>
  <si>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</si>
  <si>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</si>
  <si>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</si>
  <si>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</si>
  <si>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</si>
  <si>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</si>
  <si>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</si>
  <si>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</si>
  <si>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</si>
  <si>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</si>
  <si>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</si>
  <si>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</si>
  <si>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</si>
  <si>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</si>
  <si>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</si>
  <si>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</si>
  <si>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</si>
  <si>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</si>
  <si>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</si>
  <si>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</si>
  <si>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</si>
  <si>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</si>
  <si>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</si>
  <si>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</si>
  <si>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</si>
  <si>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</si>
  <si>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</si>
  <si>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</si>
  <si>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</si>
  <si>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</si>
  <si>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</si>
  <si>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</si>
  <si>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</si>
  <si>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</si>
  <si>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</si>
  <si>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</si>
  <si>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</si>
  <si>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</si>
  <si>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</si>
  <si>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</si>
  <si>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</si>
  <si>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</si>
  <si>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</si>
  <si>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</si>
  <si>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</si>
  <si>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</si>
  <si>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</si>
  <si>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</si>
  <si>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</si>
  <si>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</si>
  <si>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</si>
  <si>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</si>
  <si>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</si>
  <si>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</si>
  <si>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</si>
  <si>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</si>
  <si>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</si>
  <si>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</si>
  <si>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</si>
  <si>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</si>
  <si>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</si>
  <si>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</si>
  <si>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</si>
  <si>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</si>
  <si>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</si>
  <si>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</si>
  <si>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</si>
  <si>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</si>
  <si>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</si>
  <si>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</si>
  <si>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</si>
  <si>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</si>
  <si>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</si>
  <si>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</si>
  <si>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</si>
  <si>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</si>
  <si>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</si>
  <si>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</si>
  <si>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</si>
  <si>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</si>
  <si>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</si>
  <si>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</si>
  <si>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</si>
  <si>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</si>
  <si>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</si>
  <si>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</si>
  <si>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</si>
  <si>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</si>
  <si>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</si>
  <si>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</si>
  <si>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</si>
  <si>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</si>
  <si>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</si>
  <si>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</si>
  <si>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</si>
  <si>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</si>
  <si>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</si>
  <si>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</si>
  <si>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</si>
  <si>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</si>
  <si>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</si>
  <si>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</si>
  <si>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</si>
  <si>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</si>
  <si>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</si>
  <si>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</si>
  <si>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</si>
  <si>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</si>
  <si>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</si>
  <si>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</si>
  <si>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</si>
  <si>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</si>
  <si>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</si>
  <si>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</si>
  <si>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</si>
  <si>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</si>
  <si>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</si>
  <si>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</si>
  <si>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</si>
  <si>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</si>
  <si>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</si>
  <si>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</si>
  <si>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</si>
  <si>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</si>
  <si>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</si>
  <si>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</si>
  <si>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</si>
  <si>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</si>
  <si>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</si>
  <si>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</si>
  <si>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</si>
  <si>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</si>
  <si>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</si>
  <si>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</si>
  <si>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</si>
  <si>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</si>
  <si>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</si>
  <si>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</si>
  <si>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</si>
  <si>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</si>
  <si>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</si>
  <si>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</si>
  <si>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</si>
  <si>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</si>
  <si>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</si>
  <si>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</si>
  <si>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</si>
  <si>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</si>
  <si>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</si>
  <si>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</si>
  <si>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</si>
  <si>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</si>
  <si>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</si>
  <si>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</si>
  <si>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</si>
  <si>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</si>
  <si>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</si>
  <si>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</si>
  <si>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</si>
  <si>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</si>
  <si>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</si>
  <si>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</si>
  <si>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</si>
  <si>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</si>
  <si>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</si>
  <si>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</si>
  <si>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</si>
  <si>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</si>
  <si>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</si>
  <si>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</si>
  <si>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</si>
  <si>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</si>
  <si>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</si>
  <si>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</si>
  <si>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</si>
  <si>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</si>
  <si>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</si>
  <si>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</si>
  <si>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</si>
  <si>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</si>
  <si>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</si>
  <si>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</si>
  <si>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</si>
  <si>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</si>
  <si>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</si>
  <si>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</si>
  <si>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</si>
  <si>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</si>
  <si>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</si>
  <si>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</si>
  <si>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</si>
  <si>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</si>
  <si>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</si>
  <si>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</si>
  <si>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</si>
  <si>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</si>
  <si>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</si>
  <si>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</si>
  <si>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</si>
  <si>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</si>
  <si>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</si>
  <si>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</si>
  <si>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</si>
  <si>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</si>
  <si>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</si>
  <si>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</si>
  <si>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</si>
  <si>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</si>
  <si>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</si>
  <si>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</si>
  <si>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</si>
  <si>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</si>
  <si>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</si>
  <si>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</si>
  <si>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</si>
  <si>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</si>
  <si>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</si>
  <si>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</si>
  <si>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</si>
  <si>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</si>
  <si>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</si>
  <si>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</si>
  <si>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</si>
  <si>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</si>
  <si>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</si>
  <si>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</si>
  <si>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</si>
  <si>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</si>
  <si>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</si>
  <si>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</si>
  <si>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</si>
  <si>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</si>
  <si>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</si>
  <si>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</si>
  <si>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</si>
  <si>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</si>
  <si>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</si>
  <si>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</si>
  <si>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</si>
  <si>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</si>
  <si>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</si>
  <si>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</si>
  <si>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</si>
  <si>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</si>
  <si>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</si>
  <si>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</si>
  <si>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</si>
  <si>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</si>
  <si>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</si>
  <si>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</si>
  <si>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</si>
  <si>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</si>
  <si>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</si>
  <si>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</si>
  <si>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</si>
  <si>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</si>
  <si>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</si>
  <si>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</si>
  <si>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</si>
  <si>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</si>
  <si>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</si>
  <si>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</si>
  <si>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</si>
  <si>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</si>
  <si>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</si>
  <si>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</si>
  <si>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</si>
  <si>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</si>
  <si>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</si>
  <si>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</si>
  <si>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</si>
  <si>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</si>
  <si>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</si>
  <si>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</si>
  <si>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</si>
  <si>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</si>
  <si>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</si>
  <si>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</si>
  <si>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</si>
  <si>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</si>
  <si>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</si>
  <si>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</si>
  <si>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</si>
  <si>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</si>
  <si>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</si>
  <si>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</si>
  <si>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</si>
  <si>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</si>
  <si>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</si>
  <si>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</si>
  <si>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</si>
  <si>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</si>
  <si>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</si>
  <si>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</si>
  <si>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</si>
  <si>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</si>
  <si>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</si>
  <si>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</si>
  <si>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</si>
  <si>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</si>
  <si>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</si>
  <si>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</si>
  <si>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</si>
  <si>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</si>
  <si>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</si>
  <si>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</si>
  <si>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</si>
  <si>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</si>
  <si>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</si>
  <si>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</si>
  <si>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</si>
  <si>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</si>
  <si>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</si>
  <si>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</si>
  <si>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</si>
  <si>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</si>
  <si>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</si>
  <si>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</si>
  <si>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</si>
  <si>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</si>
  <si>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</si>
  <si>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</si>
  <si>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</si>
  <si>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</si>
  <si>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</si>
  <si>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</si>
  <si>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</si>
  <si>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</si>
  <si>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</si>
  <si>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</si>
  <si>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</si>
  <si>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</si>
  <si>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</si>
  <si>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</si>
  <si>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</si>
  <si>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</si>
  <si>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</si>
  <si>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</si>
  <si>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</si>
  <si>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</si>
  <si>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</si>
  <si>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</si>
  <si>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</si>
  <si>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</si>
  <si>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</si>
  <si>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</si>
  <si>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</si>
  <si>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</si>
  <si>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</si>
  <si>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</si>
  <si>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</si>
  <si>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</si>
  <si>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</si>
  <si>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</si>
  <si>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</si>
  <si>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</si>
  <si>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</si>
  <si>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</si>
  <si>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</si>
  <si>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</si>
  <si>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</si>
  <si>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</si>
  <si>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</si>
  <si>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</si>
  <si>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</si>
  <si>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</si>
  <si>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</si>
  <si>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</si>
  <si>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</si>
  <si>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</si>
  <si>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</si>
  <si>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</si>
  <si>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</si>
  <si>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</si>
  <si>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</si>
  <si>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</si>
  <si>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</si>
  <si>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</si>
  <si>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</si>
  <si>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</si>
  <si>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</si>
  <si>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</si>
  <si>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</si>
  <si>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</si>
  <si>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</si>
  <si>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</si>
  <si>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</si>
  <si>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</si>
  <si>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</si>
  <si>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</si>
  <si>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</si>
  <si>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</si>
  <si>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</si>
  <si>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</si>
  <si>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</si>
  <si>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</si>
  <si>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</si>
  <si>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</si>
  <si>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</si>
  <si>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</si>
  <si>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</si>
  <si>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</si>
  <si>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</si>
  <si>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</si>
  <si>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</si>
  <si>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</si>
  <si>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</si>
  <si>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</si>
  <si>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</si>
  <si>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</si>
  <si>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</si>
  <si>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</si>
  <si>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</si>
  <si>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</si>
  <si>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</si>
  <si>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</si>
  <si>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</si>
  <si>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</si>
  <si>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</si>
  <si>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</si>
  <si>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</si>
  <si>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</si>
  <si>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</si>
  <si>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</si>
  <si>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</si>
  <si>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</si>
  <si>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</si>
  <si>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</si>
  <si>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</si>
  <si>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</si>
  <si>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</si>
  <si>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</si>
  <si>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</si>
  <si>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</si>
  <si>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</si>
  <si>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</si>
  <si>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</si>
  <si>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</si>
  <si>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</si>
  <si>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</si>
  <si>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</si>
  <si>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</si>
  <si>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</si>
  <si>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</si>
  <si>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</si>
  <si>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</si>
  <si>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</si>
  <si>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</si>
  <si>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</si>
  <si>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</si>
  <si>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</si>
  <si>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</si>
  <si>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</si>
  <si>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</si>
  <si>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</si>
  <si>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</si>
  <si>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</si>
  <si>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</si>
  <si>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</si>
  <si>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</si>
  <si>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</si>
  <si>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</si>
  <si>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</si>
  <si>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</si>
  <si>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</si>
  <si>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</si>
  <si>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</si>
  <si>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</si>
  <si>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</si>
  <si>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</si>
  <si>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</si>
  <si>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</si>
  <si>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</si>
  <si>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</si>
  <si>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</si>
  <si>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</si>
  <si>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</si>
  <si>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</si>
  <si>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</si>
  <si>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</si>
  <si>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</si>
  <si>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</si>
  <si>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</si>
  <si>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</si>
  <si>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</si>
  <si>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</si>
  <si>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</si>
  <si>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</si>
  <si>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</si>
  <si>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</si>
  <si>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</si>
  <si>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</si>
  <si>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</si>
  <si>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</si>
  <si>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</si>
  <si>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</si>
  <si>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</si>
  <si>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</si>
  <si>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</si>
  <si>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</si>
  <si>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</si>
  <si>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</si>
  <si>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</si>
  <si>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</si>
  <si>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</si>
  <si>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</si>
  <si>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</si>
  <si>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</si>
  <si>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</si>
  <si>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</si>
  <si>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</si>
  <si>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</si>
  <si>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</si>
  <si>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</si>
  <si>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</si>
  <si>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</si>
  <si>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</si>
  <si>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</si>
  <si>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</si>
  <si>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</si>
  <si>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</si>
  <si>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</si>
  <si>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</si>
  <si>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</si>
  <si>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</si>
  <si>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</si>
  <si>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</si>
  <si>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</si>
  <si>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</si>
  <si>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</si>
  <si>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</si>
  <si>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</si>
  <si>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</si>
  <si>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</si>
  <si>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</si>
  <si>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</si>
  <si>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</si>
  <si>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</si>
  <si>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</si>
  <si>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</si>
  <si>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</si>
  <si>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</si>
  <si>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</si>
  <si>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</si>
  <si>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</si>
  <si>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</si>
  <si>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</si>
  <si>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</si>
  <si>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</si>
  <si>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</si>
  <si>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</si>
  <si>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</si>
  <si>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</si>
  <si>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</si>
  <si>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</si>
  <si>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</si>
  <si>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</si>
  <si>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</si>
  <si>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</si>
  <si>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</si>
  <si>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</si>
  <si>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</si>
  <si>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</si>
  <si>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</si>
  <si>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</si>
  <si>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</si>
  <si>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</si>
  <si>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</si>
  <si>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</si>
  <si>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</si>
  <si>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</si>
  <si>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</si>
  <si>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</si>
  <si>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</si>
  <si>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</si>
  <si>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</si>
  <si>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</si>
  <si>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</si>
  <si>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</si>
  <si>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</si>
  <si>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</si>
  <si>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</si>
  <si>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</si>
  <si>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</si>
  <si>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</si>
  <si>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</si>
  <si>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</si>
  <si>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</si>
  <si>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</si>
  <si>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</si>
  <si>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</si>
  <si>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</si>
  <si>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</si>
  <si>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</si>
  <si>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</si>
  <si>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</si>
  <si>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</si>
  <si>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</si>
  <si>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</si>
  <si>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</si>
  <si>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</si>
  <si>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</si>
  <si>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</si>
  <si>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</si>
  <si>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</si>
  <si>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</si>
  <si>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</si>
  <si>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</si>
  <si>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</si>
  <si>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</si>
  <si>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</si>
  <si>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</si>
  <si>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</si>
  <si>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</si>
  <si>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</si>
  <si>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</si>
  <si>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</si>
  <si>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</si>
  <si>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</si>
  <si>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</si>
  <si>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</si>
  <si>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</si>
  <si>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</si>
  <si>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</si>
  <si>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</si>
  <si>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</si>
  <si>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</si>
  <si>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</si>
  <si>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</si>
  <si>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</si>
  <si>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</si>
  <si>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</si>
  <si>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</si>
  <si>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</si>
  <si>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</si>
  <si>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</si>
  <si>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</si>
  <si>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</si>
  <si>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</si>
  <si>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</si>
  <si>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</si>
  <si>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</si>
  <si>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</si>
  <si>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</si>
  <si>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</si>
  <si>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</si>
  <si>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</si>
  <si>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</si>
  <si>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</si>
  <si>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</si>
  <si>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</si>
  <si>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</si>
  <si>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</si>
  <si>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</si>
  <si>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</si>
  <si>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</si>
  <si>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</si>
  <si>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</si>
  <si>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</si>
  <si>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</si>
  <si>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</si>
  <si>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</si>
  <si>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</si>
  <si>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</si>
  <si>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</si>
  <si>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</si>
  <si>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</si>
  <si>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</si>
  <si>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</si>
  <si>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</si>
  <si>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</si>
  <si>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</si>
  <si>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</si>
  <si>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</si>
  <si>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</si>
  <si>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</si>
  <si>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</si>
  <si>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</si>
  <si>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</si>
  <si>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</si>
  <si>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</si>
  <si>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</si>
  <si>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</si>
  <si>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</si>
  <si>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</si>
  <si>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</si>
  <si>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</si>
  <si>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</si>
  <si>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</si>
  <si>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</si>
  <si>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</si>
  <si>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</si>
  <si>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</si>
  <si>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</si>
  <si>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</si>
  <si>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</si>
  <si>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</si>
  <si>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</si>
  <si>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</si>
  <si>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</si>
  <si>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</si>
  <si>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</si>
  <si>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</si>
  <si>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</si>
  <si>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</si>
  <si>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</si>
  <si>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</si>
  <si>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</si>
  <si>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</si>
  <si>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</si>
  <si>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</si>
  <si>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</si>
  <si>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</si>
  <si>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</si>
  <si>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</si>
  <si>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</si>
  <si>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</si>
  <si>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</si>
  <si>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</si>
  <si>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</si>
  <si>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</si>
  <si>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</si>
  <si>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</si>
  <si>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</si>
  <si>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</si>
  <si>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</si>
  <si>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</si>
  <si>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</si>
  <si>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</si>
  <si>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</si>
  <si>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</si>
  <si>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</si>
  <si>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</si>
  <si>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</si>
  <si>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</si>
  <si>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</si>
  <si>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</si>
  <si>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</si>
  <si>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</si>
  <si>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</si>
  <si>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</si>
  <si>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</si>
  <si>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</si>
  <si>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</si>
  <si>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</si>
  <si>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</si>
  <si>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</si>
  <si>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</si>
  <si>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</si>
  <si>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</si>
  <si>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</si>
  <si>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</si>
  <si>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</si>
  <si>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</si>
  <si>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</si>
  <si>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</si>
  <si>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</si>
  <si>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</si>
  <si>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</si>
  <si>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</si>
  <si>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</si>
  <si>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</si>
  <si>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</si>
  <si>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</si>
  <si>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</si>
  <si>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</si>
  <si>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</si>
  <si>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</si>
  <si>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</si>
  <si>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</si>
  <si>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</si>
  <si>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</si>
  <si>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</si>
  <si>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</si>
  <si>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</si>
  <si>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</si>
  <si>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</si>
  <si>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</si>
  <si>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</si>
  <si>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</si>
  <si>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</si>
  <si>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</si>
  <si>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</si>
  <si>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</si>
  <si>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</si>
  <si>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</si>
  <si>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</si>
  <si>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</si>
  <si>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</si>
  <si>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</si>
  <si>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</si>
  <si>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</si>
  <si>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</si>
  <si>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</si>
  <si>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</si>
  <si>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</si>
  <si>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</si>
  <si>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</si>
  <si>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</si>
  <si>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</si>
  <si>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</si>
  <si>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</si>
  <si>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</si>
  <si>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</si>
  <si>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</si>
  <si>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</si>
  <si>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</si>
  <si>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</si>
  <si>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</si>
  <si>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</si>
  <si>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</si>
  <si>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</si>
  <si>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</si>
  <si>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</si>
  <si>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</si>
  <si>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</si>
  <si>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</si>
  <si>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</si>
  <si>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</si>
  <si>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</si>
  <si>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</si>
  <si>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</si>
  <si>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</si>
  <si>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</si>
  <si>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</si>
  <si>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</si>
  <si>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</si>
  <si>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</si>
  <si>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</si>
  <si>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</si>
  <si>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</si>
  <si>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</si>
  <si>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</si>
  <si>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</si>
  <si>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</si>
  <si>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</si>
  <si>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</si>
  <si>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</si>
  <si>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</si>
  <si>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</si>
  <si>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</si>
  <si>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</si>
  <si>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</si>
  <si>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</si>
  <si>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</si>
  <si>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</si>
  <si>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</si>
  <si>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</si>
  <si>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</si>
  <si>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</si>
  <si>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</si>
  <si>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</si>
  <si>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</si>
  <si>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</si>
  <si>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</si>
  <si>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</si>
  <si>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</si>
  <si>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</si>
  <si>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</si>
  <si>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</si>
  <si>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</si>
  <si>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</si>
  <si>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</si>
  <si>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</si>
  <si>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</si>
  <si>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</si>
  <si>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</si>
  <si>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</si>
  <si>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</si>
  <si>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</si>
  <si>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</si>
  <si>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</si>
  <si>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</si>
  <si>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</si>
  <si>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</si>
  <si>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</si>
  <si>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</si>
  <si>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</si>
  <si>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</si>
  <si>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</si>
  <si>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</si>
  <si>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</si>
  <si>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</si>
  <si>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</si>
  <si>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</si>
  <si>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</si>
  <si>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</si>
  <si>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</si>
  <si>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</si>
  <si>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</si>
  <si>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</si>
  <si>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</si>
  <si>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</si>
  <si>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</si>
  <si>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</si>
  <si>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</si>
  <si>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</si>
  <si>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</si>
  <si>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</si>
  <si>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</si>
  <si>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</si>
  <si>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</si>
  <si>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</si>
  <si>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</si>
  <si>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</si>
  <si>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</si>
  <si>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</si>
  <si>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</si>
  <si>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</si>
  <si>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</si>
  <si>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</si>
  <si>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</si>
  <si>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</si>
  <si>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</si>
  <si>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</si>
  <si>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</si>
  <si>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</si>
  <si>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</si>
  <si>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</si>
  <si>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</si>
  <si>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</si>
  <si>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</si>
  <si>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</si>
  <si>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</si>
  <si>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</si>
  <si>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</si>
  <si>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</si>
  <si>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</si>
  <si>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</si>
  <si>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</si>
  <si>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</si>
  <si>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</si>
  <si>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</si>
  <si>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</si>
  <si>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</si>
  <si>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</si>
  <si>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</si>
  <si>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</si>
  <si>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</si>
  <si>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</si>
  <si>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</si>
  <si>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</si>
  <si>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</si>
  <si>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</si>
  <si>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</si>
  <si>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</si>
  <si>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</si>
  <si>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</si>
  <si>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</si>
  <si>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</si>
  <si>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</si>
  <si>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</si>
  <si>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</si>
  <si>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</si>
  <si>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</si>
  <si>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</si>
  <si>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</si>
  <si>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</si>
  <si>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</si>
  <si>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</si>
  <si>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</si>
  <si>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</si>
  <si>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</si>
  <si>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</si>
  <si>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</si>
  <si>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</si>
  <si>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</si>
  <si>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</si>
  <si>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</si>
  <si>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</si>
  <si>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</si>
  <si>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</si>
  <si>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</si>
  <si>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</si>
  <si>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</si>
  <si>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</si>
  <si>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</si>
  <si>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</si>
  <si>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</si>
  <si>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</si>
  <si>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</si>
  <si>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</si>
  <si>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</si>
  <si>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</si>
  <si>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</si>
  <si>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</si>
  <si>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</si>
  <si>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</si>
  <si>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</si>
  <si>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</si>
  <si>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</si>
  <si>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</si>
  <si>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</si>
  <si>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</si>
  <si>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</si>
  <si>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</si>
  <si>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</si>
  <si>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</si>
  <si>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</si>
  <si>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</si>
  <si>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</si>
  <si>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</si>
  <si>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</si>
  <si>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</si>
  <si>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</si>
  <si>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</si>
  <si>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</si>
  <si>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</si>
  <si>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</si>
  <si>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</si>
  <si>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</si>
  <si>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</si>
  <si>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</si>
  <si>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</si>
  <si>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</si>
  <si>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</si>
  <si>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</si>
  <si>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</si>
  <si>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</si>
  <si>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</si>
  <si>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</si>
  <si>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</si>
  <si>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</si>
  <si>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</si>
  <si>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</si>
  <si>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</si>
  <si>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</si>
  <si>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</si>
  <si>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</si>
  <si>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</si>
  <si>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</si>
  <si>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</si>
  <si>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</si>
  <si>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</si>
  <si>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</si>
  <si>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</si>
  <si>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</si>
  <si>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</si>
  <si>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</si>
  <si>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</si>
  <si>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</si>
  <si>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</si>
  <si>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</si>
  <si>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</si>
  <si>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</si>
  <si>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</si>
  <si>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</si>
  <si>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</si>
  <si>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</si>
  <si>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</si>
  <si>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</si>
  <si>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</si>
  <si>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</si>
  <si>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</si>
  <si>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</si>
  <si>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</si>
  <si>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</si>
  <si>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</si>
  <si>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</si>
  <si>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</si>
  <si>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</si>
  <si>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</si>
  <si>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</si>
  <si>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</si>
  <si>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</si>
  <si>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</si>
  <si>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</si>
  <si>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</si>
  <si>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</si>
  <si>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</si>
  <si>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</si>
  <si>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</si>
  <si>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</si>
  <si>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</si>
  <si>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</si>
  <si>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</si>
  <si>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</si>
  <si>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</si>
  <si>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</si>
  <si>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</si>
  <si>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</si>
  <si>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</si>
  <si>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</si>
  <si>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</si>
  <si>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</si>
  <si>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</si>
  <si>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</si>
  <si>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</si>
  <si>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</si>
  <si>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</si>
  <si>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</si>
  <si>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</si>
  <si>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</si>
  <si>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</si>
  <si>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</si>
  <si>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</si>
  <si>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</si>
  <si>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</si>
  <si>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</si>
  <si>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</si>
  <si>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</si>
  <si>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</si>
  <si>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</si>
  <si>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</si>
  <si>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</si>
  <si>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</si>
  <si>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</si>
  <si>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</si>
  <si>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</si>
  <si>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</si>
  <si>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</si>
  <si>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</si>
  <si>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</si>
  <si>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</si>
  <si>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</si>
  <si>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</si>
  <si>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</si>
  <si>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</si>
  <si>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</si>
  <si>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</si>
  <si>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</si>
  <si>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</si>
  <si>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</si>
  <si>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</si>
  <si>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</si>
  <si>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</si>
  <si>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</si>
  <si>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</si>
  <si>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</si>
  <si>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</si>
  <si>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</si>
  <si>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</si>
  <si>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</si>
  <si>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</si>
  <si>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</si>
  <si>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</si>
  <si>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</si>
  <si>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</si>
  <si>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</si>
  <si>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</si>
  <si>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</si>
  <si>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</si>
  <si>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</si>
  <si>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</si>
  <si>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</si>
  <si>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</si>
  <si>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</si>
  <si>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</si>
  <si>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</si>
  <si>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</si>
  <si>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</si>
  <si>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</si>
  <si>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</si>
  <si>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</si>
  <si>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</si>
  <si>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</si>
  <si>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</si>
  <si>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</si>
  <si>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</si>
  <si>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</si>
  <si>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</si>
  <si>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</si>
  <si>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</si>
  <si>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</si>
  <si>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</si>
  <si>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</si>
  <si>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</si>
  <si>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</si>
  <si>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</si>
  <si>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</si>
  <si>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</si>
  <si>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</si>
  <si>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</si>
  <si>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</si>
  <si>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</si>
  <si>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</si>
  <si>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</si>
  <si>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</si>
  <si>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</si>
  <si>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</si>
  <si>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</si>
  <si>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</si>
  <si>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</si>
  <si>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</si>
  <si>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</si>
  <si>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</si>
  <si>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</si>
  <si>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</si>
  <si>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</si>
  <si>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</si>
  <si>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</si>
  <si>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</si>
  <si>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</si>
  <si>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</si>
  <si>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</si>
  <si>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</si>
  <si>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</si>
  <si>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</si>
  <si>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</si>
  <si>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</si>
  <si>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</si>
  <si>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</si>
  <si>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</si>
  <si>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</si>
  <si>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</si>
  <si>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</si>
  <si>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</si>
  <si>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</si>
  <si>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</si>
  <si>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</si>
  <si>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</si>
  <si>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</si>
  <si>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</si>
  <si>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</si>
  <si>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</si>
  <si>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</si>
  <si>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</si>
  <si>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</si>
  <si>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</si>
  <si>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</si>
  <si>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</si>
  <si>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</si>
  <si>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</si>
  <si>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</si>
  <si>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</si>
  <si>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</si>
  <si>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</si>
  <si>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</si>
  <si>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</si>
  <si>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</si>
  <si>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</si>
  <si>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</si>
  <si>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</si>
  <si>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</si>
  <si>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</si>
  <si>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</si>
  <si>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</si>
  <si>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</si>
  <si>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</si>
  <si>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</si>
  <si>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</si>
  <si>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</si>
  <si>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</si>
  <si>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</si>
  <si>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</si>
  <si>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</si>
  <si>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</si>
  <si>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</si>
  <si>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</si>
  <si>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</si>
  <si>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</si>
  <si>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</si>
  <si>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</si>
  <si>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</si>
  <si>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</si>
  <si>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</si>
  <si>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</si>
  <si>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</si>
  <si>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</si>
  <si>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</si>
  <si>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</si>
  <si>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</si>
  <si>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</si>
  <si>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</si>
  <si>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</si>
  <si>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</si>
  <si>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</si>
  <si>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</si>
  <si>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</si>
  <si>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</si>
  <si>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</si>
  <si>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</si>
  <si>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</si>
  <si>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</si>
  <si>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</si>
  <si>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</si>
  <si>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</si>
  <si>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</si>
  <si>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</si>
  <si>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</si>
  <si>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</si>
  <si>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</si>
  <si>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</si>
  <si>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</si>
  <si>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</si>
  <si>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</si>
  <si>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</si>
  <si>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</si>
  <si>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</si>
  <si>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</si>
  <si>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</si>
  <si>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</si>
  <si>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</si>
  <si>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</si>
  <si>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</si>
  <si>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</si>
  <si>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</si>
  <si>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</si>
  <si>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</si>
  <si>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</si>
  <si>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</si>
  <si>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</si>
  <si>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</si>
  <si>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</si>
  <si>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</si>
  <si>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</si>
  <si>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</si>
  <si>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</si>
  <si>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</si>
  <si>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</si>
  <si>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</si>
  <si>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</si>
  <si>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</si>
  <si>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</si>
  <si>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</si>
  <si>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</si>
  <si>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</si>
  <si>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</si>
  <si>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</si>
  <si>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</si>
  <si>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</si>
  <si>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</si>
  <si>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</si>
  <si>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</si>
  <si>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</si>
  <si>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</si>
  <si>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</si>
  <si>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</si>
  <si>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</si>
  <si>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</si>
  <si>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</si>
  <si>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</si>
  <si>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</si>
  <si>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</si>
  <si>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</si>
  <si>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</si>
  <si>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</si>
  <si>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</si>
  <si>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</si>
  <si>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</si>
  <si>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</si>
  <si>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</si>
  <si>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</si>
  <si>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</si>
  <si>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</si>
  <si>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</si>
  <si>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</si>
  <si>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</si>
  <si>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</si>
  <si>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</si>
  <si>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</si>
  <si>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</si>
  <si>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</si>
  <si>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</si>
  <si>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</si>
  <si>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</si>
  <si>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</si>
  <si>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</si>
  <si>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</si>
  <si>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</si>
  <si>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</si>
  <si>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</si>
  <si>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</si>
  <si>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</si>
  <si>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</si>
  <si>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</si>
  <si>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</si>
  <si>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</si>
  <si>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</si>
  <si>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</si>
  <si>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</si>
  <si>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</si>
  <si>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</si>
  <si>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</si>
  <si>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</si>
  <si>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</si>
  <si>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</si>
  <si>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</si>
  <si>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</si>
  <si>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</si>
  <si>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</si>
  <si>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</si>
  <si>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</si>
  <si>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</si>
  <si>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</si>
  <si>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</si>
  <si>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</si>
  <si>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</si>
  <si>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</si>
  <si>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</si>
  <si>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</si>
  <si>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</si>
  <si>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</si>
  <si>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</si>
  <si>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</si>
  <si>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</si>
  <si>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</si>
  <si>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</si>
  <si>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</si>
  <si>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</si>
  <si>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</si>
  <si>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</si>
  <si>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</si>
  <si>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</si>
  <si>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</si>
  <si>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</si>
  <si>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</si>
  <si>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</si>
  <si>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</si>
  <si>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</si>
  <si>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</si>
  <si>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</si>
  <si>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</si>
  <si>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</si>
  <si>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</si>
  <si>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</si>
  <si>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</si>
  <si>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</si>
  <si>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</si>
  <si>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</si>
  <si>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</si>
  <si>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</si>
  <si>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</si>
  <si>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</si>
  <si>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</si>
  <si>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</si>
  <si>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</si>
  <si>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</si>
  <si>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</si>
  <si>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</si>
  <si>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</si>
  <si>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</si>
  <si>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</si>
  <si>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</si>
  <si>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</si>
  <si>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</si>
  <si>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</si>
  <si>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</si>
  <si>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</si>
  <si>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</si>
  <si>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</si>
  <si>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</si>
  <si>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</si>
  <si>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</si>
  <si>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</si>
  <si>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</si>
  <si>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</si>
  <si>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</si>
  <si>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</si>
  <si>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</si>
  <si>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</si>
  <si>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</si>
  <si>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</si>
  <si>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</si>
  <si>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</si>
  <si>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</si>
  <si>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</si>
  <si>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</si>
  <si>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</si>
  <si>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</si>
  <si>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</si>
  <si>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</si>
  <si>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</si>
  <si>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</si>
  <si>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</si>
  <si>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</si>
  <si>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</si>
  <si>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</si>
  <si>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</si>
  <si>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</si>
  <si>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</si>
  <si>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</si>
  <si>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</si>
  <si>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</si>
  <si>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</si>
  <si>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</si>
  <si>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</si>
  <si>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</si>
  <si>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</si>
  <si>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</si>
  <si>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</si>
  <si>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</si>
  <si>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</si>
  <si>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</si>
  <si>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</si>
  <si>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</si>
  <si>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</si>
  <si>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</si>
  <si>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</si>
  <si>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</si>
  <si>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</si>
  <si>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</si>
  <si>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</si>
  <si>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</si>
  <si>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</si>
  <si>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</si>
  <si>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</si>
  <si>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</si>
  <si>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</si>
  <si>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</si>
  <si>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</si>
  <si>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</si>
  <si>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</si>
  <si>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</si>
  <si>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</si>
  <si>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</si>
  <si>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</si>
  <si>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</si>
  <si>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</si>
  <si>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</si>
  <si>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</si>
  <si>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</si>
  <si>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</si>
  <si>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</si>
  <si>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</si>
  <si>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</si>
  <si>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</si>
  <si>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</si>
  <si>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</si>
  <si>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</si>
  <si>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</si>
  <si>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</si>
  <si>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</si>
  <si>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</si>
  <si>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</si>
  <si>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</si>
  <si>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</si>
  <si>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</si>
  <si>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</si>
  <si>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</si>
  <si>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</si>
  <si>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</si>
  <si>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</si>
  <si>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</si>
  <si>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</si>
  <si>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</si>
  <si>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</si>
  <si>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</si>
  <si>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</si>
  <si>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</si>
  <si>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</si>
  <si>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</si>
  <si>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</si>
  <si>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</si>
  <si>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</si>
  <si>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</si>
  <si>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</si>
  <si>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</si>
  <si>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</si>
  <si>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</si>
  <si>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</si>
  <si>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</si>
  <si>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</si>
  <si>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</si>
  <si>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</si>
  <si>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</si>
  <si>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</si>
  <si>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</si>
  <si>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</si>
  <si>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</si>
  <si>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</si>
  <si>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</si>
  <si>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</si>
  <si>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</si>
  <si>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</si>
  <si>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</si>
  <si>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</si>
  <si>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</si>
  <si>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</si>
  <si>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</si>
  <si>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</si>
  <si>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</si>
  <si>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</si>
  <si>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</si>
  <si>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</si>
  <si>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</si>
  <si>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</si>
  <si>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</si>
  <si>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</si>
  <si>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</si>
  <si>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</si>
  <si>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</si>
  <si>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</si>
  <si>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</si>
  <si>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</si>
  <si>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</si>
  <si>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</si>
  <si>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</si>
  <si>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</si>
  <si>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</si>
  <si>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</si>
  <si>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</si>
  <si>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</si>
  <si>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</si>
  <si>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</si>
  <si>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</si>
  <si>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</si>
  <si>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</si>
  <si>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</si>
  <si>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</si>
  <si>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</si>
  <si>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</si>
  <si>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</si>
  <si>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</si>
  <si>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</si>
  <si>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</si>
  <si>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</si>
  <si>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</si>
  <si>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</si>
  <si>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</si>
  <si>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</si>
  <si>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</si>
  <si>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</si>
  <si>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</si>
  <si>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</si>
  <si>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</si>
  <si>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</si>
  <si>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</si>
  <si>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</si>
  <si>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</si>
  <si>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</si>
  <si>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</si>
  <si>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</si>
  <si>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</si>
  <si>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</si>
  <si>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</si>
  <si>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</si>
  <si>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</si>
  <si>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</si>
  <si>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</si>
  <si>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</si>
  <si>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</si>
  <si>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</si>
  <si>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</si>
  <si>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</si>
  <si>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</si>
  <si>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</si>
  <si>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</si>
  <si>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</si>
  <si>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</si>
  <si>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</si>
  <si>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</si>
  <si>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</si>
  <si>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</si>
  <si>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</si>
  <si>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</si>
  <si>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</si>
  <si>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</si>
  <si>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</si>
  <si>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</si>
  <si>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</si>
  <si>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</si>
  <si>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</si>
  <si>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</si>
  <si>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</si>
  <si>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</si>
  <si>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</si>
  <si>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</si>
  <si>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</si>
  <si>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</si>
  <si>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</si>
  <si>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</si>
  <si>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</si>
  <si>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</si>
  <si>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</si>
  <si>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</si>
  <si>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</si>
  <si>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</si>
  <si>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</si>
  <si>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</si>
  <si>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</si>
  <si>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</si>
  <si>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</si>
  <si>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</si>
  <si>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</si>
  <si>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</si>
  <si>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</si>
  <si>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</si>
  <si>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</si>
  <si>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</si>
  <si>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</si>
  <si>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</si>
  <si>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</si>
  <si>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</si>
  <si>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</si>
  <si>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</si>
  <si>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</si>
  <si>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</si>
  <si>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</si>
  <si>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</si>
  <si>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</si>
  <si>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</si>
  <si>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</si>
  <si>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</si>
  <si>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</si>
  <si>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</si>
  <si>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</si>
  <si>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</si>
  <si>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</si>
  <si>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</si>
  <si>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</si>
  <si>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</si>
  <si>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</si>
  <si>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</si>
  <si>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</si>
  <si>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</si>
  <si>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</si>
  <si>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</si>
  <si>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</si>
  <si>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</si>
  <si>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</si>
  <si>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</si>
  <si>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</si>
  <si>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</si>
  <si>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</si>
  <si>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</si>
  <si>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</si>
  <si>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</si>
  <si>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</si>
  <si>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</si>
  <si>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</si>
  <si>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</si>
  <si>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</si>
  <si>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</si>
  <si>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</si>
  <si>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</si>
  <si>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</si>
  <si>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</si>
  <si>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</si>
  <si>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</si>
  <si>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</si>
  <si>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</si>
  <si>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</si>
  <si>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</si>
  <si>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</si>
  <si>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</si>
  <si>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</si>
  <si>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</si>
  <si>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</si>
  <si>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</si>
  <si>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</si>
  <si>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</si>
  <si>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</si>
  <si>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</si>
  <si>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</si>
  <si>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</si>
  <si>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</si>
  <si>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</si>
  <si>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</si>
  <si>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</si>
  <si>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</si>
  <si>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</si>
  <si>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</si>
  <si>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</si>
  <si>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</si>
  <si>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</si>
  <si>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</si>
  <si>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</si>
  <si>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</si>
  <si>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</si>
  <si>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</si>
  <si>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</si>
  <si>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</si>
  <si>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</si>
  <si>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</si>
  <si>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</si>
  <si>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</si>
  <si>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</si>
  <si>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</si>
  <si>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</si>
  <si>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</si>
  <si>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</si>
  <si>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</si>
  <si>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</si>
  <si>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</si>
  <si>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</si>
  <si>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</si>
  <si>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</si>
  <si>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</si>
  <si>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</si>
  <si>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</si>
  <si>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</si>
  <si>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</si>
  <si>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</si>
  <si>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</si>
  <si>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</si>
  <si>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</si>
  <si>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</si>
  <si>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</si>
  <si>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</si>
  <si>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</si>
  <si>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</si>
  <si>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</si>
  <si>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</si>
  <si>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</si>
  <si>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</si>
  <si>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</si>
  <si>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</si>
  <si>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</si>
  <si>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</si>
  <si>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</si>
  <si>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</si>
  <si>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</si>
  <si>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</si>
  <si>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</si>
  <si>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</si>
  <si>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</si>
  <si>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</si>
  <si>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</si>
  <si>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</si>
  <si>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</si>
  <si>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</si>
  <si>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</si>
  <si>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</si>
  <si>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</si>
  <si>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</si>
  <si>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</si>
  <si>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</si>
  <si>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</si>
  <si>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</si>
  <si>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</si>
  <si>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</si>
  <si>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</si>
  <si>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</si>
  <si>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</si>
  <si>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</si>
  <si>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</si>
  <si>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</si>
  <si>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</si>
  <si>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</si>
  <si>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</si>
  <si>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</si>
  <si>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</si>
  <si>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</si>
  <si>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</si>
  <si>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</si>
  <si>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</si>
  <si>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</si>
  <si>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</si>
  <si>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</si>
  <si>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</si>
  <si>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</si>
  <si>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</si>
  <si>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</si>
  <si>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</si>
  <si>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</si>
  <si>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</si>
  <si>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</si>
  <si>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</si>
  <si>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</si>
  <si>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</si>
  <si>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</si>
  <si>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</si>
  <si>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</si>
  <si>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</si>
  <si>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</si>
  <si>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</si>
  <si>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</si>
  <si>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</si>
  <si>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</si>
  <si>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</si>
  <si>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</si>
  <si>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</si>
  <si>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</si>
  <si>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</si>
  <si>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</si>
  <si>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</si>
  <si>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</si>
  <si>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</si>
  <si>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</si>
  <si>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</si>
  <si>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</si>
  <si>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</si>
  <si>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</si>
  <si>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</si>
  <si>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</si>
  <si>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</si>
  <si>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</si>
  <si>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</si>
  <si>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</si>
  <si>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</si>
  <si>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</si>
  <si>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</si>
  <si>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</si>
  <si>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</si>
  <si>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</si>
  <si>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</si>
  <si>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</si>
  <si>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</si>
  <si>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</si>
  <si>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</si>
  <si>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</si>
  <si>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</si>
  <si>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</si>
  <si>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</si>
  <si>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</si>
  <si>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</si>
  <si>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</si>
  <si>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</si>
  <si>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</si>
  <si>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</si>
  <si>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</si>
  <si>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</si>
  <si>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</si>
  <si>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</si>
  <si>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</si>
  <si>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</si>
  <si>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</si>
  <si>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</si>
  <si>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</si>
  <si>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</si>
  <si>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</si>
  <si>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</si>
  <si>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</si>
  <si>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</si>
  <si>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</si>
  <si>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</si>
  <si>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</si>
  <si>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</si>
  <si>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</si>
  <si>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</si>
  <si>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</si>
  <si>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</si>
  <si>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</si>
  <si>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</si>
  <si>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</si>
  <si>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</si>
  <si>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</si>
  <si>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</si>
  <si>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</si>
  <si>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</si>
  <si>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</si>
  <si>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</si>
  <si>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</si>
  <si>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</si>
  <si>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</si>
  <si>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</si>
  <si>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</si>
  <si>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</si>
  <si>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</si>
  <si>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</si>
  <si>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</si>
  <si>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</si>
  <si>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</si>
  <si>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</si>
  <si>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</si>
  <si>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</si>
  <si>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</si>
  <si>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</si>
  <si>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</si>
  <si>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</si>
  <si>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</si>
  <si>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</si>
  <si>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</si>
  <si>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</si>
  <si>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</si>
  <si>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</si>
  <si>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</si>
  <si>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</si>
  <si>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</si>
  <si>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</si>
  <si>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</si>
  <si>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</si>
  <si>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</si>
  <si>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</si>
  <si>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</si>
  <si>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</si>
  <si>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</si>
  <si>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</si>
  <si>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</si>
  <si>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</si>
  <si>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</si>
  <si>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</si>
  <si>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</si>
  <si>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</si>
  <si>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</si>
  <si>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</si>
  <si>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</si>
  <si>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</si>
  <si>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</si>
  <si>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</si>
  <si>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</si>
  <si>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</si>
  <si>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</si>
  <si>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</si>
  <si>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</si>
  <si>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</si>
  <si>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</si>
  <si>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</si>
  <si>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</si>
  <si>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</si>
  <si>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</si>
  <si>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</si>
  <si>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</si>
  <si>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</si>
  <si>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</si>
  <si>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</si>
  <si>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</si>
  <si>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</si>
  <si>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</si>
  <si>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</si>
  <si>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</si>
  <si>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</si>
  <si>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</si>
  <si>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</si>
  <si>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</si>
  <si>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</si>
  <si>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</si>
  <si>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</si>
  <si>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</si>
  <si>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</si>
  <si>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</si>
  <si>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</si>
  <si>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</si>
  <si>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</si>
  <si>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</si>
  <si>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</si>
  <si>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</si>
  <si>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</si>
  <si>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</si>
  <si>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</si>
  <si>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</si>
  <si>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</si>
  <si>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</si>
  <si>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</si>
  <si>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</si>
  <si>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</si>
  <si>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</si>
  <si>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</si>
  <si>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</si>
  <si>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</si>
  <si>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</si>
  <si>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</si>
  <si>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</si>
  <si>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</si>
  <si>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</si>
  <si>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</si>
  <si>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</si>
  <si>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</si>
  <si>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</si>
  <si>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</si>
  <si>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</si>
  <si>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</si>
  <si>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</si>
  <si>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</si>
  <si>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</si>
  <si>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</si>
  <si>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</si>
  <si>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</si>
  <si>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</si>
  <si>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</si>
  <si>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</si>
  <si>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</si>
  <si>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</si>
  <si>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</si>
  <si>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</si>
  <si>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</si>
  <si>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</si>
  <si>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</si>
  <si>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</si>
  <si>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</si>
  <si>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</si>
  <si>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</si>
  <si>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</si>
  <si>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</si>
  <si>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</si>
  <si>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</si>
  <si>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</si>
  <si>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</si>
  <si>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</si>
  <si>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</si>
  <si>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</si>
  <si>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</si>
  <si>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</si>
  <si>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</si>
  <si>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</si>
  <si>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</si>
  <si>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</si>
  <si>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</si>
  <si>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</si>
  <si>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</si>
  <si>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</si>
  <si>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</si>
  <si>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</si>
  <si>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</si>
  <si>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</si>
  <si>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</si>
  <si>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</si>
  <si>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</si>
  <si>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</si>
  <si>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</si>
  <si>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</si>
  <si>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</si>
  <si>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</si>
  <si>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</si>
  <si>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</si>
  <si>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</si>
  <si>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</si>
  <si>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</si>
  <si>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</si>
  <si>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</si>
  <si>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</si>
  <si>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</si>
  <si>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</si>
  <si>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</si>
  <si>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</si>
  <si>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</si>
  <si>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</si>
  <si>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</si>
  <si>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</si>
  <si>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</si>
  <si>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</si>
  <si>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</si>
  <si>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</si>
  <si>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</si>
  <si>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</si>
  <si>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</si>
  <si>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</si>
  <si>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</si>
  <si>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</si>
  <si>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</si>
  <si>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</si>
  <si>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</si>
  <si>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</si>
  <si>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</si>
  <si>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</si>
  <si>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</si>
  <si>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</si>
  <si>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</si>
  <si>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</si>
  <si>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</si>
  <si>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</si>
  <si>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</si>
  <si>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</si>
  <si>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</si>
  <si>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</si>
  <si>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</si>
  <si>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</si>
  <si>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</si>
  <si>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</si>
  <si>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</si>
  <si>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</si>
  <si>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</si>
  <si>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</si>
  <si>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</si>
  <si>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</si>
  <si>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</si>
  <si>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</si>
  <si>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</si>
  <si>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</si>
  <si>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</si>
  <si>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</si>
  <si>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</si>
  <si>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</si>
  <si>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</si>
  <si>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</si>
  <si>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</si>
  <si>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</si>
  <si>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</si>
  <si>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</si>
  <si>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</si>
  <si>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</si>
  <si>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</si>
  <si>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</si>
  <si>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</si>
  <si>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</si>
  <si>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</si>
  <si>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</si>
  <si>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</si>
  <si>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</si>
  <si>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</si>
  <si>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</si>
  <si>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</si>
  <si>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</si>
  <si>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</si>
  <si>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</si>
  <si>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</si>
  <si>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</si>
  <si>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</si>
  <si>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</si>
  <si>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</si>
  <si>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</si>
  <si>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</si>
  <si>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</si>
  <si>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</si>
  <si>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</si>
  <si>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</si>
  <si>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</si>
  <si>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</si>
  <si>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</si>
  <si>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</si>
  <si>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</si>
  <si>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</si>
  <si>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</si>
  <si>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</si>
  <si>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</si>
  <si>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</si>
  <si>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</si>
  <si>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</si>
  <si>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</si>
  <si>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</si>
  <si>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</si>
  <si>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</si>
  <si>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</si>
  <si>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</si>
  <si>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</si>
  <si>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</si>
  <si>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</si>
  <si>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</si>
  <si>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</si>
  <si>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</si>
  <si>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</si>
  <si>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</si>
  <si>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</si>
  <si>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</si>
  <si>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</si>
  <si>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</si>
  <si>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</si>
  <si>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</si>
  <si>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</si>
  <si>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</si>
  <si>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</si>
  <si>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</si>
  <si>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</si>
  <si>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</si>
  <si>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</si>
  <si>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</si>
  <si>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</si>
  <si>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</si>
  <si>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</si>
  <si>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</si>
  <si>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</si>
  <si>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</si>
  <si>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</si>
  <si>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</si>
  <si>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</si>
  <si>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</si>
  <si>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</si>
  <si>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</si>
  <si>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</si>
  <si>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</si>
  <si>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</si>
  <si>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</si>
  <si>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</si>
  <si>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</si>
  <si>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</si>
  <si>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</si>
  <si>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</si>
  <si>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</si>
  <si>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</si>
  <si>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</si>
  <si>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</si>
  <si>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</si>
  <si>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</si>
  <si>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</si>
  <si>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</si>
  <si>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</si>
  <si>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</si>
  <si>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</si>
  <si>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</si>
  <si>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</si>
  <si>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</si>
  <si>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</si>
  <si>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</si>
  <si>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</si>
  <si>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</si>
  <si>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</si>
  <si>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</si>
  <si>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</si>
  <si>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</si>
  <si>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</si>
  <si>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</si>
  <si>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</si>
  <si>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</si>
  <si>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</si>
  <si>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</si>
  <si>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</si>
  <si>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</si>
  <si>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</si>
  <si>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</si>
  <si>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</si>
  <si>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</si>
  <si>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</si>
  <si>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</si>
  <si>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</si>
  <si>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</si>
  <si>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</si>
  <si>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</si>
  <si>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</si>
  <si>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</si>
  <si>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</si>
  <si>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</si>
  <si>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</si>
  <si>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</si>
  <si>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</si>
  <si>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</si>
  <si>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</si>
  <si>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</si>
  <si>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</si>
  <si>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</si>
  <si>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</si>
  <si>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</si>
  <si>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</si>
  <si>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</si>
  <si>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</si>
  <si>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</si>
  <si>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</si>
  <si>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</si>
  <si>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</si>
  <si>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</si>
  <si>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</si>
  <si>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</si>
  <si>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</si>
  <si>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</si>
  <si>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</si>
  <si>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</si>
  <si>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</si>
  <si>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</si>
  <si>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</si>
  <si>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</si>
  <si>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</si>
  <si>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</si>
  <si>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</si>
  <si>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</si>
  <si>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</si>
  <si>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</si>
  <si>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</si>
  <si>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</si>
  <si>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</si>
  <si>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</si>
  <si>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</si>
  <si>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</si>
  <si>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</si>
  <si>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</si>
  <si>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</si>
  <si>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</si>
  <si>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</si>
  <si>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</si>
  <si>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</si>
  <si>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</si>
  <si>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</si>
  <si>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</si>
  <si>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</si>
  <si>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</si>
  <si>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</si>
  <si>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</si>
  <si>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</si>
  <si>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</si>
  <si>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</si>
  <si>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</si>
  <si>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</si>
  <si>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</si>
  <si>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</si>
  <si>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</si>
  <si>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</si>
  <si>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</si>
  <si>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</si>
  <si>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</si>
  <si>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</si>
  <si>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</si>
  <si>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</si>
  <si>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</si>
  <si>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</si>
  <si>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</si>
  <si>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</si>
  <si>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</si>
  <si>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</si>
  <si>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</si>
  <si>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</si>
  <si>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</si>
  <si>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</si>
  <si>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</si>
  <si>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</si>
  <si>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</si>
  <si>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</si>
  <si>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</si>
  <si>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</si>
  <si>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</si>
  <si>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</si>
  <si>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</si>
  <si>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</si>
  <si>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</si>
  <si>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</si>
  <si>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</si>
  <si>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</si>
  <si>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</si>
  <si>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</si>
  <si>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</si>
  <si>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</si>
  <si>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</si>
  <si>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</si>
  <si>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</si>
  <si>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</si>
  <si>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</si>
  <si>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</si>
  <si>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</si>
  <si>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</si>
  <si>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</si>
  <si>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</si>
  <si>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</si>
  <si>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</si>
  <si>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</si>
  <si>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</si>
  <si>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</si>
  <si>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</si>
  <si>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</si>
  <si>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</si>
  <si>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</si>
  <si>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</si>
  <si>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</si>
  <si>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</si>
  <si>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</si>
  <si>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</si>
  <si>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</si>
  <si>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</si>
  <si>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</si>
  <si>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</si>
  <si>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</si>
  <si>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</si>
  <si>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</si>
  <si>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</si>
  <si>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</si>
  <si>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</si>
  <si>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</si>
  <si>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</si>
  <si>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</si>
  <si>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</si>
  <si>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</si>
  <si>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</si>
  <si>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</si>
  <si>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</si>
  <si>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</si>
  <si>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</si>
  <si>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</si>
  <si>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</si>
  <si>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</si>
  <si>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</si>
  <si>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</si>
  <si>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</si>
  <si>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</si>
  <si>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</si>
  <si>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</si>
  <si>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</si>
  <si>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</si>
  <si>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</si>
  <si>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</si>
  <si>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</si>
  <si>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</si>
  <si>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</si>
  <si>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</si>
  <si>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</si>
  <si>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</si>
  <si>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</si>
  <si>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</si>
  <si>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</si>
  <si>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</si>
  <si>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</si>
  <si>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</si>
  <si>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</si>
  <si>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</si>
  <si>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</si>
  <si>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</si>
  <si>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</si>
  <si>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</si>
  <si>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</si>
  <si>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</si>
  <si>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</si>
  <si>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</si>
  <si>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</si>
  <si>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</si>
  <si>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</si>
  <si>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</si>
  <si>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</si>
  <si>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</si>
  <si>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</si>
  <si>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</si>
  <si>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</si>
  <si>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</si>
  <si>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</si>
  <si>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</si>
  <si>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</si>
  <si>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</si>
  <si>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</si>
  <si>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</si>
  <si>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</si>
  <si>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</si>
  <si>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</si>
  <si>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</si>
  <si>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</si>
  <si>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</si>
  <si>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</si>
  <si>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</si>
  <si>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</si>
  <si>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</si>
  <si>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</si>
  <si>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</si>
  <si>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</si>
  <si>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</si>
  <si>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</si>
  <si>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</si>
  <si>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</si>
  <si>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</si>
  <si>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</si>
  <si>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</si>
  <si>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</si>
  <si>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</si>
  <si>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</si>
  <si>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</si>
  <si>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</si>
  <si>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</si>
  <si>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</si>
  <si>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</si>
  <si>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</si>
  <si>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</si>
  <si>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</si>
  <si>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</si>
  <si>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</si>
  <si>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</si>
  <si>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</si>
  <si>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</si>
  <si>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</si>
  <si>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</si>
  <si>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</si>
  <si>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</si>
  <si>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</si>
  <si>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</si>
  <si>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</si>
  <si>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</si>
  <si>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</si>
  <si>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</si>
  <si>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</si>
  <si>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</si>
  <si>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</si>
  <si>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</si>
  <si>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</si>
  <si>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</si>
  <si>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</si>
  <si>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</si>
  <si>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</si>
  <si>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</si>
  <si>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</si>
  <si>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</si>
  <si>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</si>
  <si>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</si>
  <si>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</si>
  <si>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</si>
  <si>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</si>
  <si>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</si>
  <si>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</si>
  <si>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</si>
  <si>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</si>
  <si>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</si>
  <si>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</si>
  <si>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</si>
  <si>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</si>
  <si>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</si>
  <si>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</si>
  <si>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</si>
  <si>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</si>
  <si>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</si>
  <si>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</si>
  <si>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</si>
  <si>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</si>
  <si>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</si>
  <si>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</si>
  <si>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</si>
  <si>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</si>
  <si>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</si>
  <si>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</si>
  <si>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</si>
  <si>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</si>
  <si>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</si>
  <si>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</si>
  <si>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</si>
  <si>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</si>
  <si>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</si>
  <si>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</si>
  <si>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</si>
  <si>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</si>
  <si>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</si>
  <si>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</si>
  <si>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</si>
  <si>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</si>
  <si>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</si>
  <si>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</si>
  <si>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</si>
  <si>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</si>
  <si>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</si>
  <si>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</si>
  <si>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</si>
  <si>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</si>
  <si>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</si>
  <si>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</si>
  <si>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</si>
  <si>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</si>
  <si>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</si>
  <si>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</si>
  <si>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</si>
  <si>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</si>
  <si>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</si>
  <si>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</si>
  <si>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</si>
  <si>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</si>
  <si>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</si>
  <si>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</si>
  <si>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</si>
  <si>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</si>
  <si>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</si>
  <si>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</si>
  <si>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</si>
  <si>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</si>
  <si>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</si>
  <si>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</si>
  <si>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</si>
  <si>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</si>
  <si>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</si>
  <si>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</si>
  <si>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</si>
  <si>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</si>
  <si>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</si>
  <si>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</si>
  <si>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</si>
  <si>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</si>
  <si>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</si>
  <si>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</si>
  <si>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</si>
  <si>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</si>
  <si>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</si>
  <si>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</si>
  <si>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</si>
  <si>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</si>
  <si>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</si>
  <si>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</si>
  <si>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</si>
  <si>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</si>
  <si>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</si>
  <si>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</si>
  <si>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</si>
  <si>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</si>
  <si>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</si>
  <si>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</si>
  <si>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</si>
  <si>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</si>
  <si>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</si>
  <si>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</si>
  <si>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</si>
  <si>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</si>
  <si>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</si>
  <si>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</si>
  <si>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</si>
  <si>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</si>
  <si>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</si>
  <si>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</si>
  <si>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</si>
  <si>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</si>
  <si>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</si>
  <si>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</si>
  <si>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</si>
  <si>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</si>
  <si>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</si>
  <si>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</si>
  <si>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</si>
  <si>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</si>
  <si>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</si>
  <si>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</si>
  <si>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</si>
  <si>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</si>
  <si>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</si>
  <si>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</si>
  <si>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</si>
  <si>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</si>
  <si>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</si>
  <si>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</si>
  <si>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</si>
  <si>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</si>
  <si>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</si>
  <si>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</si>
  <si>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</si>
  <si>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</si>
  <si>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</si>
  <si>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</si>
  <si>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</si>
  <si>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</si>
  <si>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</si>
  <si>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</si>
  <si>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</si>
  <si>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</si>
  <si>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</si>
  <si>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</si>
  <si>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</si>
  <si>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</si>
  <si>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</si>
  <si>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</si>
  <si>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</si>
  <si>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</si>
  <si>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</si>
  <si>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</si>
  <si>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</si>
  <si>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</si>
  <si>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</si>
  <si>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</si>
  <si>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</si>
  <si>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</si>
  <si>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</si>
  <si>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</si>
  <si>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</si>
  <si>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</si>
  <si>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</si>
  <si>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</si>
  <si>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</si>
  <si>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</si>
  <si>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</si>
  <si>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</si>
  <si>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</si>
  <si>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</si>
  <si>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</si>
  <si>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</si>
  <si>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</si>
  <si>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</si>
  <si>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</si>
  <si>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</si>
  <si>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</si>
  <si>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</si>
  <si>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</si>
  <si>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</si>
  <si>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</si>
  <si>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</si>
  <si>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</si>
  <si>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</si>
  <si>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</si>
  <si>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</si>
  <si>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</si>
  <si>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</si>
  <si>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</si>
  <si>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</si>
  <si>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</si>
  <si>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</si>
  <si>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</si>
  <si>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</si>
  <si>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</si>
  <si>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</si>
  <si>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</si>
  <si>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</si>
  <si>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</si>
  <si>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</si>
  <si>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</si>
  <si>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</si>
  <si>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</si>
  <si>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</si>
  <si>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</si>
  <si>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</si>
  <si>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</si>
  <si>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</si>
  <si>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</si>
  <si>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</si>
  <si>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</si>
  <si>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</si>
  <si>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</si>
  <si>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</si>
  <si>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</si>
  <si>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</si>
  <si>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</si>
  <si>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</si>
  <si>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</si>
  <si>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</si>
  <si>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</si>
  <si>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</si>
  <si>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</si>
  <si>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</si>
  <si>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</si>
  <si>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</si>
  <si>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</si>
  <si>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</si>
  <si>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</si>
  <si>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</si>
  <si>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</si>
  <si>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</si>
  <si>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</si>
  <si>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</si>
  <si>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</si>
  <si>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</si>
  <si>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</si>
  <si>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</si>
  <si>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</si>
  <si>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</si>
  <si>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</si>
  <si>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</si>
  <si>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</si>
  <si>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</si>
  <si>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</si>
  <si>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</si>
  <si>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</si>
  <si>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</si>
  <si>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</si>
  <si>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</si>
  <si>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</si>
  <si>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</si>
  <si>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</si>
  <si>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</si>
  <si>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</si>
  <si>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</si>
  <si>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</si>
  <si>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</si>
  <si>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</si>
  <si>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</si>
  <si>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</si>
  <si>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</si>
  <si>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</si>
  <si>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</si>
  <si>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</si>
  <si>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</si>
  <si>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</si>
  <si>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</si>
  <si>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</si>
  <si>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</si>
  <si>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</si>
  <si>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</si>
  <si>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</si>
  <si>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</si>
  <si>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</si>
  <si>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</si>
  <si>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</si>
  <si>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</si>
  <si>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</si>
  <si>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</si>
  <si>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</si>
  <si>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</si>
  <si>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</si>
  <si>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</si>
  <si>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</si>
  <si>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</si>
  <si>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</si>
  <si>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</si>
  <si>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</si>
  <si>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</si>
  <si>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</si>
  <si>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</si>
  <si>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</si>
  <si>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</si>
  <si>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</si>
  <si>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</si>
  <si>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</si>
  <si>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</si>
  <si>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</si>
  <si>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</si>
  <si>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</si>
  <si>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</si>
  <si>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</si>
  <si>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</si>
  <si>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</si>
  <si>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</si>
  <si>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</si>
  <si>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</si>
  <si>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</si>
  <si>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</si>
  <si>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</si>
  <si>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</si>
  <si>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</si>
  <si>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</si>
  <si>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</si>
  <si>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</si>
  <si>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</si>
  <si>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</si>
  <si>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</si>
  <si>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</si>
  <si>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</si>
  <si>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</si>
  <si>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</si>
  <si>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</si>
  <si>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</si>
  <si>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</si>
  <si>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</si>
  <si>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</si>
  <si>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</si>
  <si>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</si>
  <si>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</si>
  <si>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</si>
  <si>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</si>
  <si>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</si>
  <si>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</si>
  <si>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</si>
  <si>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</si>
  <si>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</si>
  <si>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</si>
  <si>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</si>
  <si>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</si>
  <si>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</si>
  <si>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</si>
  <si>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</si>
  <si>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</si>
  <si>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</si>
  <si>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</si>
  <si>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</si>
  <si>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</si>
  <si>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</si>
  <si>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</si>
  <si>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</si>
  <si>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</si>
  <si>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</si>
  <si>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</si>
  <si>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</si>
  <si>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</si>
  <si>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</si>
  <si>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</si>
  <si>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</si>
  <si>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</si>
  <si>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</si>
  <si>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</si>
  <si>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</si>
  <si>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</si>
  <si>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</si>
  <si>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</si>
  <si>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</si>
  <si>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</si>
  <si>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</si>
  <si>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</si>
  <si>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</si>
  <si>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</si>
  <si>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</si>
  <si>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</si>
  <si>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</si>
  <si>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</si>
  <si>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</si>
  <si>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</si>
  <si>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</si>
  <si>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</si>
  <si>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</si>
  <si>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</si>
  <si>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</si>
  <si>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</si>
  <si>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</si>
  <si>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</si>
  <si>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</si>
  <si>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</si>
  <si>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</si>
  <si>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</si>
  <si>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</si>
  <si>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</si>
  <si>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</si>
  <si>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</si>
  <si>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</si>
  <si>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</si>
  <si>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</si>
  <si>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</si>
  <si>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</si>
  <si>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</si>
  <si>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</si>
  <si>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</si>
  <si>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</si>
  <si>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</si>
  <si>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</si>
  <si>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</si>
  <si>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</si>
  <si>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</si>
  <si>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</si>
  <si>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</si>
  <si>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</si>
  <si>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</si>
  <si>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</si>
  <si>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</si>
  <si>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</si>
  <si>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</si>
  <si>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</si>
  <si>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</si>
  <si>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</si>
  <si>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</si>
  <si>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</si>
  <si>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</si>
  <si>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</si>
  <si>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</si>
  <si>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</si>
  <si>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</si>
  <si>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</si>
  <si>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</si>
  <si>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</si>
  <si>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</si>
  <si>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</si>
  <si>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</si>
  <si>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</si>
  <si>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</si>
  <si>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</si>
  <si>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</si>
  <si>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</si>
  <si>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</si>
  <si>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</si>
  <si>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</si>
  <si>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</si>
  <si>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</si>
  <si>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</si>
  <si>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</si>
  <si>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</si>
  <si>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</si>
  <si>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</si>
  <si>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</si>
  <si>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</si>
  <si>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</si>
  <si>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</si>
  <si>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</si>
  <si>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</si>
  <si>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</si>
  <si>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</si>
  <si>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</si>
  <si>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</si>
  <si>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</si>
  <si>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</si>
  <si>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</si>
  <si>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</si>
  <si>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</si>
  <si>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</si>
  <si>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</si>
  <si>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</si>
  <si>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</si>
  <si>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</si>
  <si>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</si>
  <si>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</si>
  <si>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</si>
  <si>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</si>
  <si>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</si>
  <si>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</si>
  <si>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</si>
  <si>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</si>
  <si>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</si>
  <si>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</si>
  <si>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</si>
  <si>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</si>
  <si>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</si>
  <si>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</si>
  <si>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</si>
  <si>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</si>
  <si>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</si>
  <si>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</si>
  <si>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</si>
  <si>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</si>
  <si>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</si>
  <si>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</si>
  <si>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</si>
  <si>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</si>
  <si>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</si>
  <si>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</si>
  <si>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</si>
  <si>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</si>
  <si>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</si>
  <si>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</si>
  <si>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</si>
  <si>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</si>
  <si>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</si>
  <si>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</si>
  <si>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</si>
  <si>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</si>
  <si>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</si>
  <si>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</si>
  <si>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</si>
  <si>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</si>
  <si>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</si>
  <si>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</si>
  <si>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</si>
  <si>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</si>
  <si>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</si>
  <si>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</si>
  <si>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</si>
  <si>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</si>
  <si>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</si>
  <si>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</si>
  <si>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</si>
  <si>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</si>
  <si>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</si>
  <si>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</si>
  <si>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</si>
  <si>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</si>
  <si>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</si>
  <si>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</si>
  <si>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</si>
  <si>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</si>
  <si>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</si>
  <si>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</si>
  <si>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</si>
  <si>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</si>
  <si>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</si>
  <si>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</si>
  <si>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</si>
  <si>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</si>
  <si>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</si>
  <si>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</si>
  <si>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</si>
  <si>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</si>
  <si>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</si>
  <si>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</si>
  <si>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</si>
  <si>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</si>
  <si>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</si>
  <si>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</si>
  <si>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</si>
  <si>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</si>
  <si>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</si>
  <si>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</si>
  <si>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</si>
  <si>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</si>
  <si>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</si>
  <si>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</si>
  <si>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</si>
  <si>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</si>
  <si>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</si>
  <si>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</si>
  <si>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</si>
  <si>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</si>
  <si>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</si>
  <si>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</si>
  <si>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</si>
  <si>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</si>
  <si>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</si>
  <si>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</si>
  <si>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</si>
  <si>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</si>
  <si>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</si>
  <si>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</si>
  <si>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</si>
  <si>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</si>
  <si>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</si>
  <si>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</si>
  <si>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</si>
  <si>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</si>
  <si>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</si>
  <si>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</si>
  <si>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</si>
  <si>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</si>
  <si>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</si>
  <si>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</si>
  <si>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</si>
  <si>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</si>
  <si>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</si>
  <si>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</si>
  <si>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</si>
  <si>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</si>
  <si>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</si>
  <si>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</si>
  <si>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</si>
  <si>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</si>
  <si>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</si>
  <si>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</si>
  <si>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</si>
  <si>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</si>
  <si>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</si>
  <si>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</si>
  <si>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</si>
  <si>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</si>
  <si>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</si>
  <si>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</si>
  <si>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</si>
  <si>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</si>
  <si>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</si>
  <si>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</si>
  <si>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</si>
  <si>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</si>
  <si>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</si>
  <si>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</si>
  <si>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</si>
  <si>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</si>
  <si>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</si>
  <si>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</si>
  <si>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</si>
  <si>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</si>
  <si>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</si>
  <si>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</si>
  <si>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</si>
  <si>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</si>
  <si>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</si>
  <si>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</si>
  <si>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</si>
  <si>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</si>
  <si>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</si>
  <si>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</si>
  <si>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</si>
  <si>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</si>
  <si>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</si>
  <si>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</si>
  <si>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</si>
  <si>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</si>
  <si>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</si>
  <si>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</si>
  <si>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</si>
  <si>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</si>
  <si>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</si>
  <si>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</si>
  <si>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</si>
  <si>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</si>
  <si>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</si>
  <si>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</si>
  <si>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</si>
  <si>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</si>
  <si>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</si>
  <si>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</si>
  <si>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</si>
  <si>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</si>
  <si>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</si>
  <si>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</si>
  <si>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</si>
  <si>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</si>
  <si>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</si>
  <si>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</si>
  <si>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</si>
  <si>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</si>
  <si>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</si>
  <si>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</si>
  <si>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</si>
  <si>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</si>
  <si>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</si>
  <si>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</si>
  <si>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</si>
  <si>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</si>
  <si>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</si>
  <si>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</si>
  <si>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</si>
  <si>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</si>
  <si>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</si>
  <si>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</si>
  <si>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</si>
  <si>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</si>
  <si>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</si>
  <si>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</si>
  <si>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</si>
  <si>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</si>
  <si>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</si>
  <si>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</si>
  <si>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</si>
  <si>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</si>
  <si>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</si>
  <si>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</si>
  <si>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</si>
  <si>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</si>
  <si>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</si>
  <si>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</si>
  <si>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</si>
  <si>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</si>
  <si>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</si>
  <si>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</si>
  <si>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</si>
  <si>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</si>
  <si>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</si>
  <si>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</si>
  <si>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</si>
  <si>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</si>
  <si>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</si>
  <si>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</si>
  <si>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</si>
  <si>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</si>
  <si>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</si>
  <si>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</si>
  <si>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</si>
  <si>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</si>
  <si>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</si>
  <si>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</si>
  <si>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</si>
  <si>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</si>
  <si>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</si>
  <si>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</si>
  <si>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</si>
  <si>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</si>
  <si>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</si>
  <si>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</si>
  <si>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</si>
  <si>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</si>
  <si>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</si>
  <si>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</si>
  <si>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</si>
  <si>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</si>
  <si>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</si>
  <si>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</si>
  <si>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</si>
  <si>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</si>
  <si>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</si>
  <si>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</si>
  <si>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</si>
  <si>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</si>
  <si>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</si>
  <si>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</si>
  <si>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</si>
  <si>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</si>
  <si>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</si>
  <si>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</si>
  <si>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</si>
  <si>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</si>
  <si>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</si>
  <si>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</si>
  <si>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</si>
  <si>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</si>
  <si>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</si>
  <si>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</si>
  <si>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</si>
  <si>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</si>
  <si>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</si>
  <si>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</si>
  <si>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</si>
  <si>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</si>
  <si>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</si>
  <si>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</si>
  <si>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</si>
  <si>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</si>
  <si>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</si>
  <si>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</si>
  <si>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</si>
  <si>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</si>
  <si>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</si>
  <si>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</si>
  <si>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</si>
  <si>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</si>
  <si>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</si>
  <si>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</si>
  <si>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</si>
  <si>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</si>
  <si>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</si>
  <si>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</si>
  <si>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</si>
  <si>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</si>
  <si>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</si>
  <si>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</si>
  <si>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</si>
  <si>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</si>
  <si>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</si>
  <si>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</si>
  <si>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</si>
  <si>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</si>
  <si>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</si>
  <si>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</si>
  <si>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</si>
  <si>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</si>
  <si>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</si>
  <si>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</si>
  <si>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</si>
  <si>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</si>
  <si>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</si>
  <si>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</si>
  <si>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</si>
  <si>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</si>
  <si>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</si>
  <si>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</si>
  <si>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</si>
  <si>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</si>
  <si>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</si>
  <si>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</si>
  <si>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</si>
  <si>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</si>
  <si>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</si>
  <si>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</si>
  <si>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</si>
  <si>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</si>
  <si>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</si>
  <si>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</si>
  <si>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</si>
  <si>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</si>
  <si>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</si>
  <si>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</si>
  <si>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</si>
  <si>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</si>
  <si>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</si>
  <si>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</si>
  <si>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</si>
  <si>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</si>
  <si>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</si>
  <si>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</si>
  <si>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</si>
  <si>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</si>
  <si>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</si>
  <si>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</si>
  <si>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</si>
  <si>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</si>
  <si>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</si>
  <si>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</si>
  <si>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</si>
  <si>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</si>
  <si>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</si>
  <si>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</si>
  <si>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</si>
  <si>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</si>
  <si>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</si>
  <si>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</si>
  <si>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</si>
  <si>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</si>
  <si>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</si>
  <si>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</si>
  <si>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</si>
  <si>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</si>
  <si>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</si>
  <si>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</si>
  <si>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</si>
  <si>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</si>
  <si>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</si>
  <si>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</si>
  <si>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</si>
  <si>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</si>
  <si>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</si>
  <si>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</si>
  <si>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</si>
  <si>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</si>
  <si>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</si>
  <si>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</si>
  <si>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</si>
  <si>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</si>
  <si>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</si>
  <si>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</si>
  <si>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</si>
  <si>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</si>
  <si>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</si>
  <si>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</si>
  <si>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</si>
  <si>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</si>
  <si>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</si>
  <si>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</si>
  <si>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</si>
  <si>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</si>
  <si>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</si>
  <si>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</si>
  <si>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</si>
  <si>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</si>
  <si>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</si>
  <si>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</si>
  <si>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</si>
  <si>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</si>
  <si>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</si>
  <si>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</si>
  <si>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</si>
  <si>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</si>
  <si>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</si>
  <si>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</si>
  <si>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</si>
  <si>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</si>
  <si>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</si>
  <si>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</si>
  <si>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</si>
  <si>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</si>
  <si>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</si>
  <si>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</si>
  <si>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</si>
  <si>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</si>
  <si>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</si>
  <si>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</si>
  <si>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</si>
  <si>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</si>
  <si>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</si>
  <si>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</si>
  <si>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</si>
  <si>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</si>
  <si>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</si>
  <si>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</si>
  <si>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</si>
  <si>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</si>
  <si>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</si>
  <si>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</si>
  <si>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</si>
  <si>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</si>
  <si>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</si>
  <si>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</si>
  <si>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</si>
  <si>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</si>
  <si>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</si>
  <si>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</si>
  <si>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</si>
  <si>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</si>
  <si>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</si>
  <si>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</si>
  <si>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</si>
  <si>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</si>
  <si>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</si>
  <si>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</si>
  <si>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</si>
  <si>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</si>
  <si>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</si>
  <si>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</si>
  <si>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</si>
  <si>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</si>
  <si>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</si>
  <si>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</si>
  <si>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</si>
  <si>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</si>
  <si>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</si>
  <si>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</si>
  <si>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</si>
  <si>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</si>
  <si>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</si>
  <si>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</si>
  <si>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</si>
  <si>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</si>
  <si>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</si>
  <si>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</si>
  <si>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</si>
  <si>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</si>
  <si>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</si>
  <si>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</si>
  <si>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</si>
  <si>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</si>
  <si>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</si>
  <si>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</si>
  <si>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</si>
  <si>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</si>
  <si>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</si>
  <si>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</si>
  <si>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</si>
  <si>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</si>
  <si>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</si>
  <si>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</si>
  <si>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</si>
  <si>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</si>
  <si>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</si>
  <si>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</si>
  <si>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</si>
  <si>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</si>
  <si>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</si>
  <si>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</si>
  <si>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</si>
  <si>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</si>
  <si>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</si>
  <si>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</si>
  <si>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</si>
  <si>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</si>
  <si>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</si>
  <si>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</si>
  <si>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</si>
  <si>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</si>
  <si>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</si>
  <si>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</si>
  <si>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</si>
  <si>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</si>
  <si>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</si>
  <si>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</si>
  <si>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</si>
  <si>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</si>
  <si>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</si>
  <si>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</si>
  <si>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</si>
  <si>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</si>
  <si>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</si>
  <si>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</si>
  <si>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</si>
  <si>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</si>
  <si>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</si>
  <si>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</si>
  <si>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</si>
  <si>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</si>
  <si>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</si>
  <si>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</si>
  <si>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</si>
  <si>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</si>
  <si>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</si>
  <si>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</si>
  <si>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</si>
  <si>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</si>
  <si>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</si>
  <si>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</si>
  <si>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</si>
  <si>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</si>
  <si>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</si>
  <si>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</si>
  <si>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</si>
  <si>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</si>
  <si>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</si>
  <si>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</si>
  <si>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</si>
  <si>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</si>
  <si>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</si>
  <si>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</si>
  <si>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</si>
  <si>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</si>
  <si>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</si>
  <si>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</si>
  <si>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</si>
  <si>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</si>
  <si>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</si>
  <si>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</si>
  <si>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</si>
  <si>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</si>
  <si>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</si>
  <si>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</si>
  <si>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</si>
  <si>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</si>
  <si>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</si>
  <si>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</si>
  <si>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</si>
  <si>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</si>
  <si>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</si>
  <si>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</si>
  <si>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</si>
  <si>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</si>
  <si>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</si>
  <si>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</si>
  <si>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</si>
  <si>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</si>
  <si>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</si>
  <si>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</si>
  <si>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</si>
  <si>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</si>
  <si>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</si>
  <si>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</si>
  <si>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</si>
  <si>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</si>
  <si>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</si>
  <si>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</si>
  <si>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</si>
  <si>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</si>
  <si>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</si>
  <si>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</si>
  <si>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</si>
  <si>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</si>
  <si>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</si>
  <si>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</si>
  <si>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</si>
  <si>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</si>
  <si>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</si>
  <si>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</si>
  <si>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</si>
  <si>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</si>
  <si>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</si>
  <si>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</si>
  <si>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</si>
  <si>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</si>
  <si>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</si>
  <si>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</si>
  <si>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</si>
  <si>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</si>
  <si>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</si>
  <si>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</si>
  <si>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</si>
  <si>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</si>
  <si>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</si>
  <si>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</si>
  <si>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</si>
  <si>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</si>
  <si>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</si>
  <si>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</si>
  <si>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</si>
  <si>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</si>
  <si>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</si>
  <si>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</si>
  <si>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</si>
  <si>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</si>
  <si>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</si>
  <si>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</si>
  <si>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</si>
  <si>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</si>
  <si>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</si>
  <si>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</si>
  <si>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</si>
  <si>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</si>
  <si>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</si>
  <si>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</si>
  <si>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</si>
  <si>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</si>
  <si>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</si>
  <si>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</si>
  <si>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</si>
  <si>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</si>
  <si>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</si>
  <si>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</si>
  <si>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</si>
  <si>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</si>
  <si>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</si>
  <si>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</si>
  <si>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</si>
  <si>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</si>
  <si>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</si>
  <si>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</si>
  <si>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</si>
  <si>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</si>
  <si>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</si>
  <si>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</si>
  <si>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</si>
  <si>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</si>
  <si>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</si>
  <si>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</si>
  <si>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</si>
  <si>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</si>
  <si>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</si>
  <si>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</si>
  <si>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</si>
  <si>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</si>
  <si>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</si>
  <si>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</si>
  <si>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</si>
  <si>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</si>
  <si>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</si>
  <si>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</si>
  <si>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</si>
  <si>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</si>
  <si>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</si>
  <si>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</si>
  <si>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</si>
  <si>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</si>
  <si>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</si>
  <si>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</si>
  <si>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</si>
  <si>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</si>
  <si>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</si>
  <si>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</si>
  <si>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</si>
  <si>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</si>
  <si>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</si>
  <si>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</si>
  <si>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</si>
  <si>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</si>
  <si>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</si>
  <si>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</si>
  <si>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</si>
  <si>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</si>
  <si>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</si>
  <si>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</si>
  <si>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</si>
  <si>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</si>
  <si>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</si>
  <si>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</si>
  <si>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</si>
  <si>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</si>
  <si>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</si>
  <si>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</si>
  <si>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</si>
  <si>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</si>
  <si>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</si>
  <si>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</si>
  <si>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</si>
  <si>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</si>
  <si>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</si>
  <si>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</si>
  <si>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</si>
  <si>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</si>
  <si>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</si>
  <si>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</si>
  <si>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</si>
  <si>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</si>
  <si>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</si>
  <si>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</si>
  <si>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</si>
  <si>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</si>
  <si>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</si>
  <si>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</si>
  <si>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</si>
  <si>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</si>
  <si>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</si>
  <si>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</si>
  <si>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</si>
  <si>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</si>
  <si>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</si>
  <si>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</si>
  <si>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</si>
  <si>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</si>
  <si>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</si>
  <si>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</si>
  <si>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</si>
  <si>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</si>
  <si>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</si>
  <si>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</si>
  <si>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</si>
  <si>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</si>
  <si>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</si>
  <si>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</si>
  <si>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</si>
  <si>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</si>
  <si>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</si>
  <si>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</si>
  <si>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</si>
  <si>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</si>
  <si>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</si>
  <si>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</si>
  <si>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</si>
  <si>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</si>
  <si>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</si>
  <si>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</si>
  <si>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</si>
  <si>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</si>
  <si>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</si>
  <si>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</si>
  <si>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</si>
  <si>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</si>
  <si>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</si>
  <si>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</si>
  <si>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</si>
  <si>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</si>
  <si>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</si>
  <si>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</si>
  <si>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</si>
  <si>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</si>
  <si>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</si>
  <si>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</si>
  <si>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</si>
  <si>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</si>
  <si>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</si>
  <si>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</si>
  <si>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</si>
  <si>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</si>
  <si>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</si>
  <si>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</si>
  <si>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</si>
  <si>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</si>
  <si>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</si>
  <si>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</si>
  <si>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</si>
  <si>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</si>
  <si>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</si>
  <si>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</si>
  <si>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</si>
  <si>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</si>
  <si>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</si>
  <si>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</si>
  <si>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</si>
  <si>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</si>
  <si>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</si>
  <si>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</si>
  <si>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</si>
  <si>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</si>
  <si>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</si>
  <si>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</si>
  <si>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</si>
  <si>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</si>
  <si>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</si>
  <si>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</si>
  <si>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</si>
  <si>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</si>
  <si>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</si>
  <si>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</si>
  <si>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</si>
  <si>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</si>
  <si>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</si>
  <si>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</si>
  <si>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</si>
  <si>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</si>
  <si>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</si>
  <si>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</si>
  <si>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</si>
  <si>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</si>
  <si>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</si>
  <si>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</si>
  <si>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</si>
  <si>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</si>
  <si>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</si>
  <si>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</si>
  <si>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</si>
  <si>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</si>
  <si>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</si>
  <si>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</si>
  <si>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</si>
  <si>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</si>
  <si>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</si>
  <si>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</si>
  <si>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</si>
  <si>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</si>
  <si>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</si>
  <si>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</si>
  <si>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</si>
  <si>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</si>
  <si>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</si>
  <si>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</si>
  <si>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</si>
  <si>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</si>
  <si>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</si>
  <si>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</si>
  <si>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</si>
  <si>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</si>
  <si>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</si>
  <si>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</si>
  <si>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</si>
  <si>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</si>
  <si>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</si>
  <si>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</si>
  <si>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</si>
  <si>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</si>
  <si>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</si>
  <si>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</si>
  <si>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</si>
  <si>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</si>
  <si>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</si>
  <si>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</si>
  <si>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</si>
  <si>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</si>
  <si>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</si>
  <si>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</si>
  <si>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</si>
  <si>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</si>
  <si>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</si>
  <si>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</si>
  <si>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</si>
  <si>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</si>
  <si>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</si>
  <si>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</si>
  <si>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</si>
  <si>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</si>
  <si>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</si>
  <si>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</si>
  <si>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</si>
  <si>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</si>
  <si>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</si>
  <si>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</si>
  <si>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</si>
  <si>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</si>
  <si>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</si>
  <si>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</si>
  <si>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</si>
  <si>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</si>
  <si>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</si>
  <si>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</si>
  <si>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</si>
  <si>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</si>
  <si>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</si>
  <si>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</si>
  <si>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</si>
  <si>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</si>
  <si>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</si>
  <si>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</si>
  <si>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</si>
  <si>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</si>
  <si>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</si>
  <si>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</si>
  <si>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</si>
  <si>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</si>
  <si>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</si>
  <si>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</si>
  <si>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</si>
  <si>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</si>
  <si>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</si>
  <si>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</si>
  <si>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</si>
  <si>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</si>
  <si>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</si>
  <si>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</si>
  <si>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</si>
  <si>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</si>
  <si>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</si>
  <si>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</si>
  <si>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</si>
  <si>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</si>
  <si>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</si>
  <si>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</si>
  <si>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</si>
  <si>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</si>
  <si>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</si>
  <si>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</si>
  <si>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</si>
  <si>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</si>
  <si>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</si>
  <si>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</si>
  <si>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</si>
  <si>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</si>
  <si>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</si>
  <si>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</si>
  <si>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</si>
  <si>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</si>
  <si>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</si>
  <si>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</si>
  <si>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</si>
  <si>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</si>
  <si>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</si>
  <si>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</si>
  <si>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</si>
  <si>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</si>
  <si>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</si>
  <si>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</si>
  <si>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</si>
  <si>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</si>
  <si>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</si>
  <si>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</si>
  <si>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</si>
  <si>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</si>
  <si>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</si>
  <si>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</si>
  <si>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</si>
  <si>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</si>
  <si>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</si>
  <si>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</si>
  <si>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</si>
  <si>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</si>
  <si>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</si>
  <si>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</si>
  <si>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</si>
  <si>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</si>
  <si>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</si>
  <si>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</si>
  <si>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</si>
  <si>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</si>
  <si>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</si>
  <si>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</si>
  <si>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</si>
  <si>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</si>
  <si>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</si>
  <si>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</si>
  <si>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</si>
  <si>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</si>
  <si>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</si>
  <si>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</si>
  <si>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</si>
  <si>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</si>
  <si>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</si>
  <si>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</si>
  <si>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</si>
  <si>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</si>
  <si>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</si>
  <si>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</si>
  <si>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</si>
  <si>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</si>
  <si>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</si>
  <si>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</si>
  <si>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</si>
  <si>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</si>
  <si>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</si>
  <si>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</si>
  <si>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</si>
  <si>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</si>
  <si>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</si>
  <si>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</si>
  <si>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</si>
  <si>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</si>
  <si>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</si>
  <si>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</si>
  <si>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</si>
  <si>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</si>
  <si>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</si>
  <si>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</si>
  <si>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</si>
  <si>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</si>
  <si>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</si>
  <si>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</si>
  <si>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</si>
  <si>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</si>
  <si>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</si>
  <si>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</si>
  <si>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</si>
  <si>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</si>
  <si>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</si>
  <si>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</si>
  <si>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</si>
  <si>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</si>
  <si>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</si>
  <si>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</si>
  <si>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</si>
  <si>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</si>
  <si>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</si>
  <si>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</si>
  <si>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</si>
  <si>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</si>
  <si>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</si>
  <si>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</si>
  <si>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</si>
  <si>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</si>
  <si>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</si>
  <si>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</si>
  <si>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</si>
  <si>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</si>
  <si>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</si>
  <si>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</si>
  <si>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</si>
  <si>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</si>
  <si>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</si>
  <si>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</si>
  <si>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</si>
  <si>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</si>
  <si>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</si>
  <si>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</si>
  <si>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</si>
  <si>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</si>
  <si>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</si>
  <si>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</si>
  <si>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</si>
  <si>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</si>
  <si>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</si>
  <si>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</si>
  <si>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</si>
  <si>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</si>
  <si>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</si>
  <si>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</si>
  <si>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</si>
  <si>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</si>
  <si>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</si>
  <si>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</si>
  <si>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</si>
  <si>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</si>
  <si>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</si>
  <si>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</si>
  <si>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</si>
  <si>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</si>
  <si>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</si>
  <si>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</si>
  <si>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</si>
  <si>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</si>
  <si>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</si>
  <si>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</si>
  <si>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</si>
  <si>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</si>
  <si>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</si>
  <si>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</si>
  <si>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</si>
  <si>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</si>
  <si>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</si>
  <si>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</si>
  <si>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</si>
  <si>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</si>
  <si>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</si>
  <si>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</si>
  <si>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</si>
  <si>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</si>
  <si>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</si>
  <si>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</si>
  <si>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</si>
  <si>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</si>
  <si>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</si>
  <si>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</si>
  <si>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</si>
  <si>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</si>
  <si>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</si>
  <si>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</si>
  <si>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</si>
  <si>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</si>
  <si>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</si>
  <si>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</si>
  <si>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</si>
  <si>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</si>
  <si>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</si>
  <si>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</si>
  <si>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</si>
  <si>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</si>
  <si>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</si>
  <si>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</si>
  <si>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</si>
  <si>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</si>
  <si>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</si>
  <si>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</si>
  <si>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</si>
  <si>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</si>
  <si>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</si>
  <si>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</si>
  <si>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</si>
  <si>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</si>
  <si>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</si>
  <si>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</si>
  <si>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</si>
  <si>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</si>
  <si>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</si>
  <si>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</si>
  <si>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</si>
  <si>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</si>
  <si>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</si>
  <si>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</si>
  <si>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</si>
  <si>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</si>
  <si>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</si>
  <si>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</si>
  <si>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</si>
  <si>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</si>
  <si>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</si>
  <si>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</si>
  <si>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</si>
  <si>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</si>
  <si>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</si>
  <si>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</si>
  <si>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</si>
  <si>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</si>
  <si>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</si>
  <si>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</si>
  <si>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</si>
  <si>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</si>
  <si>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</si>
  <si>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</si>
  <si>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</si>
  <si>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</si>
  <si>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</si>
  <si>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</si>
  <si>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</si>
  <si>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</si>
  <si>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</si>
  <si>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</si>
  <si>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</si>
  <si>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</si>
  <si>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</si>
  <si>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</si>
  <si>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</si>
  <si>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</si>
  <si>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</si>
  <si>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</si>
  <si>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</si>
  <si>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</si>
  <si>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</si>
  <si>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</si>
  <si>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</si>
  <si>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</si>
  <si>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</si>
  <si>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</si>
  <si>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</si>
  <si>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</si>
  <si>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</si>
  <si>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</si>
  <si>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</si>
  <si>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</si>
  <si>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</si>
  <si>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</si>
  <si>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</si>
  <si>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</si>
  <si>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</si>
  <si>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</si>
  <si>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</si>
  <si>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</si>
  <si>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</si>
  <si>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</si>
  <si>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</si>
  <si>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</si>
  <si>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</si>
  <si>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</si>
  <si>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</si>
  <si>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</si>
  <si>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</si>
  <si>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</si>
  <si>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</si>
  <si>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</si>
  <si>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</si>
  <si>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</si>
  <si>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</si>
  <si>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</si>
  <si>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</si>
  <si>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</si>
  <si>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</si>
  <si>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</si>
  <si>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</si>
  <si>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</si>
  <si>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</si>
  <si>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</si>
  <si>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</si>
  <si>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</si>
  <si>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</si>
  <si>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</si>
  <si>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</si>
  <si>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</si>
  <si>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</si>
  <si>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</si>
  <si>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</si>
  <si>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</si>
  <si>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</si>
  <si>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</si>
  <si>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</si>
  <si>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</si>
  <si>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</si>
  <si>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</si>
  <si>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</si>
  <si>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</si>
  <si>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</si>
  <si>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</si>
  <si>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</si>
  <si>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</si>
  <si>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</si>
  <si>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</si>
  <si>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</si>
  <si>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</si>
  <si>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</si>
  <si>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</si>
  <si>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</si>
  <si>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</si>
  <si>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</si>
  <si>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</si>
  <si>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</si>
  <si>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</si>
  <si>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</si>
  <si>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</si>
  <si>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</si>
  <si>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</si>
  <si>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</si>
  <si>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</si>
  <si>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</si>
  <si>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</si>
  <si>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</si>
  <si>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</si>
  <si>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</si>
  <si>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</si>
  <si>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</si>
  <si>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</si>
  <si>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</si>
  <si>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</si>
  <si>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</si>
  <si>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</si>
  <si>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</si>
  <si>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</si>
  <si>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</si>
  <si>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</si>
  <si>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</si>
  <si>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</si>
  <si>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</si>
  <si>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</si>
  <si>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</si>
  <si>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</si>
  <si>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</si>
  <si>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</si>
  <si>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</si>
  <si>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</si>
  <si>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</si>
  <si>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</si>
  <si>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</si>
  <si>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</si>
  <si>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</si>
  <si>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</si>
  <si>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</si>
  <si>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</si>
  <si>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</si>
  <si>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</si>
  <si>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</si>
  <si>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</si>
  <si>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</si>
  <si>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</si>
  <si>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</si>
  <si>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</si>
  <si>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</si>
  <si>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</si>
  <si>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</si>
  <si>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</si>
  <si>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</si>
  <si>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</si>
  <si>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</si>
  <si>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</si>
  <si>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</si>
  <si>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</si>
  <si>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</si>
  <si>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</si>
  <si>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</si>
  <si>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</si>
  <si>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</si>
  <si>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</si>
  <si>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</si>
  <si>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</si>
  <si>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</si>
  <si>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</si>
  <si>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</si>
  <si>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</si>
  <si>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</si>
  <si>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</si>
  <si>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</si>
  <si>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</si>
  <si>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</si>
  <si>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</si>
  <si>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</si>
  <si>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</si>
  <si>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</si>
  <si>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</si>
  <si>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</si>
  <si>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</si>
  <si>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</si>
  <si>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</si>
  <si>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</si>
  <si>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</si>
  <si>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</si>
  <si>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</si>
  <si>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</si>
  <si>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</si>
  <si>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</si>
  <si>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</si>
  <si>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</si>
  <si>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</si>
  <si>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</si>
  <si>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</si>
  <si>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</si>
  <si>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</si>
  <si>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</si>
  <si>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</si>
  <si>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</si>
  <si>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</si>
  <si>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</si>
  <si>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</si>
  <si>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</si>
  <si>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</si>
  <si>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</si>
  <si>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</si>
  <si>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</si>
  <si>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</si>
  <si>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</si>
  <si>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</si>
  <si>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</si>
  <si>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</si>
  <si>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</si>
  <si>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</si>
  <si>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</si>
  <si>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</si>
  <si>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</si>
  <si>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</si>
  <si>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</si>
  <si>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</si>
  <si>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</si>
  <si>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</si>
  <si>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</si>
  <si>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</si>
  <si>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</si>
  <si>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</si>
  <si>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</si>
  <si>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</si>
  <si>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</si>
  <si>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</si>
  <si>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</si>
  <si>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</si>
  <si>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</si>
  <si>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</si>
  <si>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</si>
  <si>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</si>
  <si>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</si>
  <si>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</si>
  <si>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</si>
  <si>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</si>
  <si>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</si>
  <si>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</si>
  <si>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</si>
  <si>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</si>
  <si>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</si>
  <si>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</si>
  <si>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</si>
  <si>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</si>
  <si>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</si>
  <si>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</si>
  <si>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</si>
  <si>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</si>
  <si>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</si>
  <si>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</si>
  <si>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</si>
  <si>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</si>
  <si>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</si>
  <si>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</si>
  <si>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</si>
  <si>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</si>
  <si>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</si>
  <si>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</si>
  <si>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</si>
  <si>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</si>
  <si>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</si>
  <si>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</si>
  <si>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</si>
  <si>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</si>
  <si>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</si>
  <si>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</si>
  <si>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</si>
  <si>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</si>
  <si>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</si>
  <si>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</si>
  <si>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</si>
  <si>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</si>
  <si>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</si>
  <si>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</si>
  <si>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</si>
  <si>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</si>
  <si>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</si>
  <si>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</si>
  <si>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</si>
  <si>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</si>
  <si>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</si>
  <si>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</si>
  <si>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</si>
  <si>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</si>
  <si>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</si>
  <si>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</si>
  <si>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</si>
  <si>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</si>
  <si>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</si>
  <si>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</si>
  <si>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</si>
  <si>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</si>
  <si>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</si>
  <si>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</si>
  <si>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</si>
  <si>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</si>
  <si>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</si>
  <si>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</si>
  <si>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</si>
  <si>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</si>
  <si>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</si>
  <si>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</si>
  <si>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</si>
  <si>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</si>
  <si>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</si>
  <si>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</si>
  <si>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</si>
  <si>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</si>
  <si>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</si>
  <si>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</si>
  <si>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</si>
  <si>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</si>
  <si>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</si>
  <si>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</si>
  <si>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</si>
  <si>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</si>
  <si>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</si>
  <si>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</si>
  <si>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</si>
  <si>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</si>
  <si>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</si>
  <si>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</si>
  <si>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</si>
  <si>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</si>
  <si>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</si>
  <si>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</si>
  <si>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</si>
  <si>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</si>
  <si>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</si>
  <si>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</si>
  <si>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</si>
  <si>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</si>
  <si>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</si>
  <si>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</si>
  <si>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</si>
  <si>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</si>
  <si>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</si>
  <si>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</si>
  <si>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</si>
  <si>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</si>
  <si>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</si>
  <si>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</si>
  <si>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</si>
  <si>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</si>
  <si>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</si>
  <si>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</si>
  <si>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</si>
  <si>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</si>
  <si>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</si>
  <si>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</si>
  <si>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</si>
  <si>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</si>
  <si>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</si>
  <si>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</si>
  <si>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</si>
  <si>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</si>
  <si>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</si>
  <si>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</si>
  <si>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</si>
  <si>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</si>
  <si>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</si>
  <si>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</si>
  <si>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</si>
  <si>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</si>
  <si>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</si>
  <si>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</si>
  <si>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</si>
  <si>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</si>
  <si>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</si>
  <si>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</si>
  <si>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</si>
  <si>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</si>
  <si>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</si>
  <si>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</si>
  <si>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</si>
  <si>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</si>
  <si>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</si>
  <si>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</si>
  <si>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</si>
  <si>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</si>
  <si>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</si>
  <si>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</si>
  <si>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</si>
  <si>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</si>
  <si>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</si>
  <si>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</si>
  <si>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</si>
  <si>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</si>
  <si>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</si>
  <si>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</si>
  <si>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</si>
  <si>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</si>
  <si>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</si>
  <si>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</si>
  <si>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</si>
  <si>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</si>
  <si>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</si>
  <si>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</si>
  <si>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</si>
  <si>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</si>
  <si>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</si>
  <si>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</si>
  <si>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</si>
  <si>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</si>
  <si>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</si>
  <si>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</si>
  <si>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</si>
  <si>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</si>
  <si>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</si>
  <si>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</si>
  <si>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</si>
  <si>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</si>
  <si>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</si>
  <si>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</si>
  <si>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</si>
  <si>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</si>
  <si>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</si>
  <si>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</si>
  <si>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</si>
  <si>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</si>
  <si>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</si>
  <si>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</si>
  <si>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</si>
  <si>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</si>
  <si>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</si>
  <si>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</si>
  <si>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</si>
  <si>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</si>
  <si>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</si>
  <si>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</si>
  <si>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</si>
  <si>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</si>
  <si>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</si>
  <si>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</si>
  <si>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</si>
  <si>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</si>
  <si>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</si>
  <si>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</si>
  <si>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</si>
  <si>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</si>
  <si>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</si>
  <si>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</si>
  <si>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</si>
  <si>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</si>
  <si>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</si>
  <si>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</si>
  <si>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</si>
  <si>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</si>
  <si>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</si>
  <si>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</si>
  <si>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</si>
  <si>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</si>
  <si>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</si>
  <si>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</si>
  <si>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</si>
  <si>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</si>
  <si>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</si>
  <si>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</si>
  <si>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</si>
  <si>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</si>
  <si>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</si>
  <si>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</si>
  <si>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</si>
  <si>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</si>
  <si>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</si>
  <si>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</si>
  <si>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</si>
  <si>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</si>
  <si>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</si>
  <si>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</si>
  <si>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</si>
  <si>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</si>
  <si>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</si>
  <si>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</si>
  <si>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</si>
  <si>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</si>
  <si>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</si>
  <si>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</si>
  <si>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</si>
  <si>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</si>
  <si>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</si>
  <si>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</si>
  <si>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</si>
  <si>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</si>
  <si>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</si>
  <si>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</si>
  <si>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</si>
  <si>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</si>
  <si>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</si>
  <si>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</si>
  <si>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</si>
  <si>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</si>
  <si>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</si>
  <si>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</si>
  <si>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</si>
  <si>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</si>
  <si>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</si>
  <si>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</si>
  <si>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</si>
  <si>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</si>
  <si>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</si>
  <si>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</si>
  <si>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</si>
  <si>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</si>
  <si>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</si>
  <si>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</si>
  <si>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</si>
  <si>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</si>
  <si>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</si>
  <si>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</si>
  <si>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</si>
  <si>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</si>
  <si>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</si>
  <si>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</si>
  <si>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</si>
  <si>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</si>
  <si>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</si>
  <si>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</si>
  <si>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</si>
  <si>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</si>
  <si>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</si>
  <si>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</si>
  <si>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</si>
  <si>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</si>
  <si>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</si>
  <si>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</si>
  <si>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</si>
  <si>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</si>
  <si>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</si>
  <si>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</si>
  <si>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</si>
  <si>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</si>
  <si>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</si>
  <si>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</si>
  <si>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</si>
  <si>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</si>
  <si>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</si>
  <si>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</si>
  <si>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</si>
  <si>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</si>
  <si>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</si>
  <si>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</si>
  <si>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</si>
  <si>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</si>
  <si>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</si>
  <si>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</si>
  <si>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</si>
  <si>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</si>
  <si>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</si>
  <si>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</si>
  <si>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</si>
  <si>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</si>
  <si>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</si>
  <si>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</si>
  <si>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</si>
  <si>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</si>
  <si>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</si>
  <si>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</si>
  <si>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</si>
  <si>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</si>
  <si>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</si>
  <si>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</si>
  <si>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</si>
  <si>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</si>
  <si>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</si>
  <si>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</si>
  <si>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</si>
  <si>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</si>
  <si>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</si>
  <si>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</si>
  <si>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</si>
  <si>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</si>
  <si>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</si>
  <si>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</si>
  <si>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</si>
  <si>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</si>
  <si>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</si>
  <si>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</si>
  <si>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</si>
  <si>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</si>
  <si>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</si>
  <si>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</si>
  <si>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</si>
  <si>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</si>
  <si>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</si>
  <si>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</si>
  <si>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</si>
  <si>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</si>
  <si>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</si>
  <si>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</si>
  <si>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</si>
  <si>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</si>
  <si>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</si>
  <si>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</si>
  <si>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</si>
  <si>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</si>
  <si>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</si>
  <si>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</si>
  <si>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</si>
  <si>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</si>
  <si>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</si>
  <si>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</si>
  <si>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</si>
  <si>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</si>
  <si>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</si>
  <si>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</si>
  <si>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</si>
  <si>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</si>
  <si>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</si>
  <si>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</si>
  <si>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</si>
  <si>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</si>
  <si>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</si>
  <si>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</si>
  <si>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</si>
  <si>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</si>
  <si>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</si>
  <si>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</si>
  <si>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</si>
  <si>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</si>
  <si>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</si>
  <si>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</si>
  <si>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</si>
  <si>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</si>
  <si>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</si>
  <si>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</si>
  <si>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</si>
  <si>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</si>
  <si>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</si>
  <si>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</si>
  <si>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</si>
  <si>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</si>
  <si>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</si>
  <si>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</si>
  <si>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</si>
  <si>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</si>
  <si>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</si>
  <si>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</si>
  <si>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</si>
  <si>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</si>
  <si>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</si>
  <si>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</si>
  <si>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</si>
  <si>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</si>
  <si>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</si>
  <si>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</si>
  <si>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</si>
  <si>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</si>
  <si>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</si>
  <si>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</si>
  <si>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</si>
  <si>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</si>
  <si>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</si>
  <si>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</si>
  <si>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</si>
  <si>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</si>
  <si>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</si>
  <si>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</si>
  <si>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</si>
  <si>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</si>
  <si>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</si>
  <si>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</si>
  <si>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</si>
  <si>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</si>
  <si>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</si>
  <si>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</si>
  <si>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</si>
  <si>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</si>
  <si>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</si>
  <si>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</si>
  <si>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</si>
  <si>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</si>
  <si>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</si>
  <si>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</si>
  <si>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</si>
  <si>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</si>
  <si>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</si>
  <si>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</si>
  <si>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</si>
  <si>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</si>
  <si>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</si>
  <si>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</si>
  <si>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</si>
  <si>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</si>
  <si>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</si>
  <si>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</si>
  <si>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</si>
  <si>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</si>
  <si>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</si>
  <si>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</si>
  <si>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</si>
  <si>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</si>
  <si>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</si>
  <si>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</si>
  <si>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</si>
  <si>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</si>
  <si>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</si>
  <si>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</si>
  <si>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</si>
  <si>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</si>
  <si>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</si>
  <si>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</si>
  <si>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</si>
  <si>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</si>
  <si>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</si>
  <si>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</si>
  <si>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</si>
  <si>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</si>
  <si>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</si>
  <si>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</si>
  <si>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</si>
  <si>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</si>
  <si>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</si>
  <si>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</si>
  <si>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</si>
  <si>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</si>
  <si>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</si>
  <si>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</si>
  <si>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</si>
  <si>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</si>
  <si>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</si>
  <si>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</si>
  <si>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</si>
  <si>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</si>
  <si>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</si>
  <si>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</si>
  <si>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</si>
  <si>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</si>
  <si>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</si>
  <si>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</si>
  <si>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</si>
  <si>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</si>
  <si>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</si>
  <si>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</si>
  <si>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</si>
  <si>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</si>
  <si>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</si>
  <si>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</si>
  <si>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</si>
  <si>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</si>
  <si>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</si>
  <si>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</si>
  <si>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</si>
  <si>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</si>
  <si>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</si>
  <si>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</si>
  <si>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</si>
  <si>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</si>
  <si>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</si>
  <si>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</si>
  <si>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</si>
  <si>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</si>
  <si>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</si>
  <si>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</si>
  <si>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</si>
  <si>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</si>
  <si>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</si>
  <si>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</si>
  <si>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</si>
  <si>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</si>
  <si>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</si>
  <si>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</si>
  <si>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</si>
  <si>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</si>
  <si>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</si>
  <si>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</si>
  <si>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</si>
  <si>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</si>
  <si>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</si>
  <si>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</si>
  <si>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</si>
  <si>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</si>
  <si>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</si>
  <si>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</si>
  <si>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</si>
  <si>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</si>
  <si>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</si>
  <si>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</si>
  <si>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</si>
  <si>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</si>
  <si>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</si>
  <si>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</si>
  <si>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</si>
  <si>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</si>
  <si>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</si>
  <si>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</si>
  <si>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</si>
  <si>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</si>
  <si>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</si>
  <si>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</si>
  <si>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</si>
  <si>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</si>
  <si>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</si>
  <si>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</si>
  <si>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</si>
  <si>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</si>
  <si>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</si>
  <si>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</si>
  <si>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</si>
  <si>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</si>
  <si>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</si>
  <si>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</si>
  <si>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</si>
  <si>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</si>
  <si>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</si>
  <si>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</si>
  <si>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</si>
  <si>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</si>
  <si>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</si>
  <si>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</si>
  <si>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</si>
  <si>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</si>
  <si>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</si>
  <si>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</si>
  <si>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</si>
  <si>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</si>
  <si>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</si>
  <si>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</si>
  <si>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</si>
  <si>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</si>
  <si>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</si>
  <si>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</si>
  <si>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</si>
  <si>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</si>
  <si>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</si>
  <si>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</si>
  <si>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</si>
  <si>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</si>
  <si>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</si>
  <si>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</si>
  <si>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</si>
  <si>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</si>
  <si>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</si>
  <si>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</si>
  <si>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</si>
  <si>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</si>
  <si>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</si>
  <si>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</si>
  <si>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</si>
  <si>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</si>
  <si>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</si>
  <si>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</si>
  <si>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</si>
  <si>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</si>
  <si>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</si>
  <si>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</si>
  <si>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</si>
  <si>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</si>
  <si>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</si>
  <si>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</si>
  <si>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</si>
  <si>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</si>
  <si>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</si>
  <si>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</si>
  <si>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</si>
  <si>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</si>
  <si>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</si>
  <si>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</si>
  <si>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</si>
  <si>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</si>
  <si>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</si>
  <si>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</si>
  <si>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</si>
  <si>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</si>
  <si>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</si>
  <si>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</si>
  <si>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</si>
  <si>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</si>
  <si>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</si>
  <si>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</si>
  <si>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</si>
  <si>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</si>
  <si>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</si>
  <si>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</si>
  <si>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</si>
  <si>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</si>
  <si>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</si>
  <si>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</si>
  <si>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</si>
  <si>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</si>
  <si>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</si>
  <si>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</si>
  <si>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</si>
  <si>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</si>
  <si>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</si>
  <si>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</si>
  <si>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</si>
  <si>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</si>
  <si>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</si>
  <si>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</si>
  <si>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</si>
  <si>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</si>
  <si>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</si>
  <si>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</si>
  <si>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</si>
  <si>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</si>
  <si>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</si>
  <si>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</si>
  <si>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</si>
  <si>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</si>
  <si>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</si>
  <si>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</si>
  <si>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</si>
  <si>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</si>
  <si>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</si>
  <si>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</si>
  <si>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</si>
  <si>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</si>
  <si>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</si>
  <si>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</si>
  <si>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</si>
  <si>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</si>
  <si>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</si>
  <si>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</si>
  <si>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</si>
  <si>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</si>
  <si>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</si>
  <si>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</si>
  <si>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</si>
  <si>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</si>
  <si>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</si>
  <si>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</si>
  <si>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</si>
  <si>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</si>
  <si>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</si>
  <si>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</si>
  <si>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</si>
  <si>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</si>
  <si>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</si>
  <si>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</si>
  <si>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</si>
  <si>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</si>
  <si>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</si>
  <si>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</si>
  <si>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</si>
  <si>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</si>
  <si>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</si>
  <si>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</si>
  <si>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</si>
  <si>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</si>
  <si>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</si>
  <si>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</si>
  <si>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</si>
  <si>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</si>
  <si>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</si>
  <si>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</si>
  <si>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</si>
  <si>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</si>
  <si>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</si>
  <si>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</si>
  <si>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</si>
  <si>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</si>
  <si>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</si>
  <si>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</si>
  <si>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</si>
  <si>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</si>
  <si>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</si>
  <si>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</si>
  <si>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</si>
  <si>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</si>
  <si>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</si>
  <si>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</si>
  <si>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</si>
  <si>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</si>
  <si>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</si>
  <si>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</si>
  <si>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</si>
  <si>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</si>
  <si>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</si>
  <si>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</si>
  <si>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</si>
  <si>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</si>
  <si>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</si>
  <si>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</si>
  <si>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</si>
  <si>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</si>
  <si>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</si>
  <si>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</si>
  <si>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</si>
  <si>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</si>
  <si>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</si>
  <si>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</si>
  <si>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</si>
  <si>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</si>
  <si>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</si>
  <si>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</si>
  <si>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</si>
  <si>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</si>
  <si>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</si>
  <si>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</si>
  <si>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</si>
  <si>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</si>
  <si>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</si>
  <si>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</si>
  <si>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</si>
  <si>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</si>
  <si>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</si>
  <si>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</si>
  <si>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</si>
  <si>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</si>
  <si>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</si>
  <si>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</si>
  <si>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</si>
  <si>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</si>
  <si>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</si>
  <si>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</si>
  <si>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</si>
  <si>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</si>
  <si>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</si>
  <si>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</si>
  <si>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</si>
  <si>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</si>
  <si>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</si>
  <si>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</si>
  <si>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</si>
  <si>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</si>
  <si>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</si>
  <si>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</si>
  <si>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</si>
  <si>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</si>
  <si>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</si>
  <si>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</si>
  <si>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</si>
  <si>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</si>
  <si>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</si>
  <si>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</si>
  <si>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</si>
  <si>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</si>
  <si>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</si>
  <si>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</si>
  <si>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</si>
  <si>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</si>
  <si>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</si>
  <si>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</si>
  <si>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</si>
  <si>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</si>
  <si>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</si>
  <si>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</si>
  <si>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</si>
  <si>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</si>
  <si>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</si>
  <si>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</si>
  <si>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</si>
  <si>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</si>
  <si>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</si>
  <si>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</si>
  <si>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</si>
  <si>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</si>
  <si>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</si>
  <si>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</si>
  <si>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</si>
  <si>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</si>
  <si>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</si>
  <si>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</si>
  <si>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</si>
  <si>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</si>
  <si>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</si>
  <si>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</si>
  <si>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</si>
  <si>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</si>
  <si>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</si>
  <si>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</si>
  <si>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</si>
  <si>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</si>
  <si>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</si>
  <si>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</si>
  <si>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</si>
  <si>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</si>
  <si>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</si>
  <si>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</si>
  <si>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</si>
  <si>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</si>
  <si>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</si>
  <si>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</si>
  <si>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</si>
  <si>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</si>
  <si>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</si>
  <si>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</si>
  <si>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</si>
  <si>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</si>
  <si>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</si>
  <si>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</si>
  <si>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</si>
  <si>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</si>
  <si>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</si>
  <si>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</si>
  <si>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</si>
  <si>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</si>
  <si>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</si>
  <si>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</si>
  <si>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</si>
  <si>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</si>
  <si>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</si>
  <si>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</si>
  <si>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</si>
  <si>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</si>
  <si>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</si>
  <si>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</si>
  <si>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</si>
  <si>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</si>
  <si>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</si>
  <si>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</si>
  <si>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</si>
  <si>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</si>
  <si>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</si>
  <si>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</si>
  <si>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</si>
  <si>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</si>
  <si>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</si>
  <si>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</si>
  <si>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</si>
  <si>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</si>
  <si>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</si>
  <si>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</si>
  <si>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</si>
  <si>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</si>
  <si>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</si>
  <si>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</si>
  <si>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</si>
  <si>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</si>
  <si>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</si>
  <si>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</si>
  <si>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</si>
  <si>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</si>
  <si>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</si>
  <si>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</si>
  <si>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</si>
  <si>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</si>
  <si>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</si>
  <si>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</si>
  <si>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</si>
  <si>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</si>
  <si>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</si>
  <si>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</si>
  <si>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</si>
  <si>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</si>
  <si>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</si>
  <si>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</si>
  <si>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</si>
  <si>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</si>
  <si>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</si>
  <si>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</si>
  <si>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</si>
  <si>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</si>
  <si>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</si>
  <si>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</si>
  <si>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</si>
  <si>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</si>
  <si>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</si>
  <si>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</si>
  <si>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</si>
  <si>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</si>
  <si>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</si>
  <si>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</si>
  <si>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</si>
  <si>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</si>
  <si>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</si>
  <si>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</si>
  <si>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</si>
  <si>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</si>
  <si>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</si>
  <si>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</si>
  <si>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</si>
  <si>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</si>
  <si>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</si>
  <si>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</si>
  <si>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</si>
  <si>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</si>
  <si>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</si>
  <si>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</si>
  <si>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</si>
  <si>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</si>
  <si>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</si>
  <si>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</si>
  <si>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</si>
  <si>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</si>
  <si>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</si>
  <si>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</si>
  <si>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</si>
  <si>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</si>
  <si>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</si>
  <si>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</si>
  <si>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</si>
  <si>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</si>
  <si>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</si>
  <si>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</si>
  <si>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</si>
  <si>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</si>
  <si>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</si>
  <si>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</si>
  <si>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</si>
  <si>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</si>
  <si>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</si>
  <si>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</si>
  <si>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</si>
  <si>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</si>
  <si>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</si>
  <si>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</si>
  <si>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</si>
  <si>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</si>
  <si>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</si>
  <si>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</si>
  <si>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</si>
  <si>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</si>
  <si>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</si>
  <si>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</si>
  <si>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</si>
  <si>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</si>
  <si>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</si>
  <si>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</si>
  <si>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</si>
  <si>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</si>
  <si>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</si>
  <si>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</si>
  <si>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</si>
  <si>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</si>
  <si>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</si>
  <si>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</si>
  <si>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</si>
  <si>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</si>
  <si>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</si>
  <si>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</si>
  <si>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</si>
  <si>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</si>
  <si>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</si>
  <si>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</si>
  <si>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</si>
  <si>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</si>
  <si>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</si>
  <si>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</si>
  <si>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</si>
  <si>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</si>
  <si>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</si>
  <si>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</si>
  <si>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</si>
  <si>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</si>
  <si>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</si>
  <si>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</si>
  <si>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</si>
  <si>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</si>
  <si>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</si>
  <si>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</si>
  <si>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</si>
  <si>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</si>
  <si>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</si>
  <si>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</si>
  <si>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</si>
  <si>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</si>
  <si>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</si>
  <si>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</si>
  <si>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</si>
  <si>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</si>
  <si>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</si>
  <si>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</si>
  <si>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</si>
  <si>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</si>
  <si>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</si>
  <si>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</si>
  <si>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</si>
  <si>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</si>
  <si>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</si>
  <si>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</si>
  <si>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</si>
  <si>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</si>
  <si>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</si>
  <si>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</si>
  <si>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</si>
  <si>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</si>
  <si>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</si>
  <si>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</si>
  <si>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</si>
  <si>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</si>
  <si>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</si>
  <si>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</si>
  <si>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</si>
  <si>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</si>
  <si>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</si>
  <si>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</si>
  <si>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</si>
  <si>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</si>
  <si>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</si>
  <si>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</si>
  <si>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</si>
  <si>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</si>
  <si>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</si>
  <si>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</si>
  <si>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</si>
  <si>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</si>
  <si>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</si>
  <si>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</si>
  <si>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</si>
  <si>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</si>
  <si>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</si>
  <si>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</si>
  <si>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</si>
  <si>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</si>
  <si>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</si>
  <si>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</si>
  <si>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</si>
  <si>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</si>
  <si>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</si>
  <si>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</si>
  <si>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</si>
  <si>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</si>
  <si>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</si>
  <si>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</si>
  <si>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</si>
  <si>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</si>
  <si>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</si>
  <si>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</si>
  <si>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</si>
  <si>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</si>
  <si>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</si>
  <si>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</si>
  <si>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</si>
  <si>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</si>
  <si>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</si>
  <si>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</si>
  <si>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</si>
  <si>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</si>
  <si>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</si>
  <si>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</si>
  <si>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</si>
  <si>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</si>
  <si>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</si>
  <si>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</si>
  <si>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</si>
  <si>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</si>
  <si>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</si>
  <si>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</si>
  <si>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</si>
  <si>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</si>
  <si>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</si>
  <si>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</si>
  <si>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</si>
  <si>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</si>
  <si>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</si>
  <si>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</si>
  <si>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</si>
  <si>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</si>
  <si>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</si>
  <si>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</si>
  <si>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</si>
  <si>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</si>
  <si>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</si>
  <si>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</si>
  <si>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</si>
  <si>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</si>
  <si>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</si>
  <si>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</si>
  <si>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</si>
  <si>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</si>
  <si>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</si>
  <si>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</si>
  <si>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</si>
  <si>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</si>
  <si>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</si>
  <si>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</si>
  <si>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</si>
  <si>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</si>
  <si>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</si>
  <si>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</si>
  <si>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</si>
  <si>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</si>
  <si>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</si>
  <si>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</si>
  <si>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</si>
  <si>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</si>
  <si>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</si>
  <si>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</si>
  <si>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</si>
  <si>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</si>
  <si>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</si>
  <si>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</si>
  <si>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</si>
  <si>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</si>
  <si>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</si>
  <si>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</si>
  <si>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</si>
  <si>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</si>
  <si>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</si>
  <si>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</si>
  <si>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</si>
  <si>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</si>
  <si>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</si>
  <si>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</si>
  <si>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</si>
  <si>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</si>
  <si>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</si>
  <si>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</si>
  <si>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</si>
  <si>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</si>
  <si>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</si>
  <si>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</si>
  <si>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</si>
  <si>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</si>
  <si>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</si>
  <si>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</si>
  <si>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</si>
  <si>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</si>
  <si>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</si>
  <si>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</si>
  <si>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</si>
  <si>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</si>
  <si>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</si>
  <si>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</si>
  <si>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</si>
  <si>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</si>
  <si>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</si>
  <si>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</si>
  <si>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</si>
  <si>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</si>
  <si>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</si>
  <si>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</si>
  <si>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</si>
  <si>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</si>
  <si>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</si>
  <si>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</si>
  <si>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</si>
  <si>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</si>
  <si>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</si>
  <si>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</si>
  <si>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</si>
  <si>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</si>
  <si>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</si>
  <si>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</si>
  <si>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</si>
  <si>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</si>
  <si>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</si>
  <si>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</si>
  <si>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</si>
  <si>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</si>
  <si>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</si>
  <si>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</si>
  <si>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</si>
  <si>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</si>
  <si>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</si>
  <si>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</si>
  <si>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</si>
  <si>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</si>
  <si>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</si>
  <si>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</si>
  <si>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</si>
  <si>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</si>
  <si>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</si>
  <si>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</si>
  <si>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</si>
  <si>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</si>
  <si>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</si>
  <si>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</si>
  <si>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</si>
  <si>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</si>
  <si>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</si>
  <si>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</si>
  <si>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</si>
  <si>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</si>
  <si>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</si>
  <si>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</si>
  <si>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</si>
  <si>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</si>
  <si>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</si>
  <si>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</si>
  <si>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</si>
  <si>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</si>
  <si>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</si>
  <si>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</si>
  <si>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</si>
  <si>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</si>
  <si>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</si>
  <si>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</si>
  <si>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</si>
  <si>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</si>
  <si>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</si>
  <si>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</si>
  <si>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</si>
  <si>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</si>
  <si>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</si>
  <si>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</si>
  <si>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</si>
  <si>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</si>
  <si>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</si>
  <si>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</si>
  <si>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</si>
  <si>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</si>
  <si>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</si>
  <si>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</si>
  <si>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</si>
  <si>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</si>
  <si>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</si>
  <si>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</si>
  <si>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</si>
  <si>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</si>
  <si>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</si>
  <si>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</si>
  <si>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</si>
  <si>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</si>
  <si>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</si>
  <si>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</si>
  <si>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</si>
  <si>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</si>
  <si>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</si>
  <si>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</si>
  <si>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</si>
  <si>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</si>
  <si>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</si>
  <si>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</si>
  <si>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</si>
  <si>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</si>
  <si>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</si>
  <si>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</si>
  <si>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</si>
  <si>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</si>
  <si>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</si>
  <si>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</si>
  <si>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</si>
  <si>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</si>
  <si>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</si>
  <si>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</si>
  <si>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</si>
  <si>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</si>
  <si>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</si>
  <si>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</si>
  <si>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</si>
  <si>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</si>
  <si>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</si>
  <si>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</si>
  <si>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</si>
  <si>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</si>
  <si>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</si>
  <si>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</si>
  <si>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</si>
  <si>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</si>
  <si>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</si>
  <si>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</si>
  <si>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</si>
  <si>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</si>
  <si>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</si>
  <si>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</si>
  <si>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</si>
  <si>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</si>
  <si>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</si>
  <si>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</si>
  <si>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</si>
  <si>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</si>
  <si>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</si>
  <si>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</si>
  <si>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</si>
  <si>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</si>
  <si>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</si>
  <si>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</si>
  <si>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</si>
  <si>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</si>
  <si>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</si>
  <si>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</si>
  <si>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</si>
  <si>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</si>
  <si>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</si>
  <si>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</si>
  <si>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</si>
  <si>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</si>
  <si>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</si>
  <si>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</si>
  <si>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</si>
  <si>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</si>
  <si>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</si>
  <si>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</si>
  <si>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</si>
  <si>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</si>
  <si>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</si>
  <si>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</si>
  <si>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</si>
  <si>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</si>
  <si>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</si>
  <si>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</si>
  <si>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</si>
  <si>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</si>
  <si>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</si>
  <si>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</si>
  <si>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</si>
  <si>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</si>
  <si>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</si>
  <si>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</si>
  <si>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</si>
  <si>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</si>
  <si>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</si>
  <si>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</si>
  <si>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</si>
  <si>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</si>
  <si>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</si>
  <si>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</si>
  <si>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</si>
  <si>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</si>
  <si>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</si>
  <si>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</si>
  <si>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</si>
  <si>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</si>
  <si>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</si>
  <si>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</si>
  <si>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</si>
  <si>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</si>
  <si>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</si>
  <si>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</si>
  <si>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</si>
  <si>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</si>
  <si>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</si>
  <si>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</si>
  <si>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</si>
  <si>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</si>
  <si>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</si>
  <si>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</si>
  <si>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</si>
  <si>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</si>
  <si>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</si>
  <si>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</si>
  <si>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</si>
  <si>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</si>
  <si>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</si>
  <si>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</si>
  <si>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</si>
  <si>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</si>
  <si>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</si>
  <si>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</si>
  <si>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</si>
  <si>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</si>
  <si>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</si>
  <si>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</si>
  <si>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</si>
  <si>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</si>
  <si>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</si>
  <si>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</si>
  <si>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</si>
  <si>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</si>
  <si>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</si>
  <si>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</si>
  <si>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</si>
  <si>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</si>
  <si>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</si>
  <si>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</si>
  <si>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</si>
  <si>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</si>
  <si>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</si>
  <si>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</si>
  <si>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</si>
  <si>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</si>
  <si>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</si>
  <si>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</si>
  <si>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</si>
  <si>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</si>
  <si>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</si>
  <si>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</si>
  <si>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</si>
  <si>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</si>
  <si>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</si>
  <si>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</si>
  <si>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</si>
  <si>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</si>
  <si>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</si>
  <si>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</si>
  <si>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</si>
  <si>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</si>
  <si>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</si>
  <si>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</si>
  <si>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</si>
  <si>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</si>
  <si>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</si>
  <si>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</si>
  <si>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</si>
  <si>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</si>
  <si>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</si>
  <si>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</si>
  <si>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</si>
  <si>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</si>
  <si>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</si>
  <si>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</si>
  <si>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</si>
  <si>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</si>
  <si>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</si>
  <si>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</si>
  <si>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</si>
  <si>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</si>
  <si>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</si>
  <si>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</si>
  <si>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</si>
  <si>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</si>
  <si>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</si>
  <si>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</si>
  <si>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</si>
  <si>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</si>
  <si>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</si>
  <si>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</si>
  <si>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</si>
  <si>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</si>
  <si>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</si>
  <si>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</si>
  <si>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</si>
  <si>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</si>
  <si>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</si>
  <si>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</si>
  <si>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</si>
  <si>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</si>
  <si>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</si>
  <si>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</si>
  <si>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</si>
  <si>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</si>
  <si>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</si>
  <si>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</si>
  <si>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</si>
  <si>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</si>
  <si>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</si>
  <si>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</si>
  <si>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</si>
  <si>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</si>
  <si>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</si>
  <si>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</si>
  <si>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</si>
  <si>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</si>
  <si>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</si>
  <si>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</si>
  <si>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</si>
  <si>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</si>
  <si>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</si>
  <si>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</si>
  <si>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</si>
  <si>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</si>
  <si>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</si>
  <si>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</si>
  <si>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</si>
  <si>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</si>
  <si>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</si>
  <si>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</si>
  <si>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</si>
  <si>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</si>
  <si>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</si>
  <si>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</si>
  <si>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</si>
  <si>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</si>
  <si>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</si>
  <si>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</si>
  <si>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</si>
  <si>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</si>
  <si>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</si>
  <si>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</si>
  <si>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</si>
  <si>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</si>
  <si>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</si>
  <si>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</si>
  <si>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</si>
  <si>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</si>
  <si>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</si>
  <si>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</si>
  <si>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</si>
  <si>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</si>
  <si>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</si>
  <si>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</si>
  <si>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</si>
  <si>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</si>
  <si>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</si>
  <si>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</si>
  <si>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</si>
  <si>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</si>
  <si>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</si>
  <si>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</si>
  <si>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</si>
  <si>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</si>
  <si>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</si>
  <si>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</si>
  <si>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</si>
  <si>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</si>
  <si>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</si>
  <si>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</si>
  <si>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</si>
  <si>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</si>
  <si>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</si>
  <si>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</si>
  <si>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</si>
  <si>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</si>
  <si>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</si>
  <si>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</si>
  <si>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</si>
  <si>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</si>
  <si>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</si>
  <si>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</si>
  <si>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</si>
  <si>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</si>
  <si>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</si>
  <si>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</si>
  <si>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</si>
  <si>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</si>
  <si>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</si>
  <si>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</si>
  <si>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</si>
  <si>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</si>
  <si>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</si>
  <si>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</si>
  <si>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</si>
  <si>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</si>
  <si>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</si>
  <si>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</si>
  <si>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</si>
  <si>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</si>
  <si>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</si>
  <si>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</si>
  <si>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</si>
  <si>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</si>
  <si>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</si>
  <si>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</si>
  <si>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</si>
  <si>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</si>
  <si>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</si>
  <si>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</si>
  <si>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</si>
  <si>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</si>
  <si>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</si>
  <si>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</si>
  <si>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</si>
  <si>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</si>
  <si>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</si>
  <si>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</si>
  <si>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</si>
  <si>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</si>
  <si>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</si>
  <si>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</si>
  <si>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</si>
  <si>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</si>
  <si>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</si>
  <si>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</si>
  <si>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</si>
  <si>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</si>
  <si>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</si>
  <si>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</si>
  <si>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</si>
  <si>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</si>
  <si>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</si>
  <si>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</si>
  <si>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</si>
  <si>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</si>
  <si>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</si>
  <si>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</si>
  <si>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</si>
  <si>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</si>
  <si>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</si>
  <si>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</si>
  <si>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</si>
  <si>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</si>
  <si>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</si>
  <si>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</si>
  <si>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</si>
  <si>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</si>
  <si>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</si>
  <si>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</si>
  <si>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</si>
  <si>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</si>
  <si>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</si>
  <si>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</si>
  <si>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</si>
  <si>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</si>
  <si>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</si>
  <si>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</si>
  <si>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</si>
  <si>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</si>
  <si>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</si>
  <si>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</si>
  <si>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</si>
  <si>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</si>
  <si>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</si>
  <si>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</si>
  <si>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</si>
  <si>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</si>
  <si>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</si>
  <si>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</si>
  <si>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</si>
  <si>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</si>
  <si>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</si>
  <si>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</si>
  <si>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</si>
  <si>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</si>
  <si>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</si>
  <si>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</si>
  <si>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</si>
  <si>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</si>
  <si>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</si>
  <si>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</si>
  <si>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</si>
  <si>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</si>
  <si>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</si>
  <si>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</si>
  <si>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</si>
  <si>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</si>
  <si>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</si>
  <si>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</si>
  <si>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</si>
  <si>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</si>
  <si>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</si>
  <si>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</si>
  <si>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</si>
  <si>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</si>
  <si>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</si>
  <si>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</si>
  <si>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</si>
  <si>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</si>
  <si>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</si>
  <si>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</si>
  <si>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</si>
  <si>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</si>
  <si>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</si>
  <si>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</si>
  <si>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</si>
  <si>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</si>
  <si>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</si>
  <si>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</si>
  <si>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</si>
  <si>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</si>
  <si>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</si>
  <si>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</si>
  <si>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</si>
  <si>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</si>
  <si>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</si>
  <si>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</si>
  <si>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</si>
  <si>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</si>
  <si>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</si>
  <si>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</si>
  <si>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</si>
  <si>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</si>
  <si>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</si>
  <si>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</si>
  <si>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</si>
  <si>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</si>
  <si>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</si>
  <si>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</si>
  <si>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</si>
  <si>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</si>
  <si>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</si>
  <si>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</si>
  <si>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</si>
  <si>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</si>
  <si>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</si>
  <si>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</si>
  <si>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</si>
  <si>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</si>
  <si>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</si>
  <si>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</si>
  <si>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</si>
  <si>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</si>
  <si>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</si>
  <si>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</si>
  <si>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</si>
  <si>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</si>
  <si>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</si>
  <si>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</si>
  <si>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</si>
  <si>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</si>
  <si>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</si>
  <si>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</si>
  <si>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</si>
  <si>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</si>
  <si>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</si>
  <si>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</si>
  <si>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</si>
  <si>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</si>
  <si>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</si>
  <si>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</si>
  <si>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</si>
  <si>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</si>
  <si>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</si>
  <si>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</si>
  <si>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</si>
  <si>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</si>
  <si>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</si>
  <si>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</si>
  <si>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</si>
  <si>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</si>
  <si>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</si>
  <si>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</si>
  <si>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</si>
  <si>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</si>
  <si>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</si>
  <si>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</si>
  <si>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</si>
  <si>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</si>
  <si>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</si>
  <si>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</si>
  <si>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</si>
  <si>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</si>
  <si>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</si>
  <si>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</si>
  <si>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</si>
  <si>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</si>
  <si>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</si>
  <si>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</si>
  <si>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</si>
  <si>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</si>
  <si>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</si>
  <si>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</si>
  <si>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</si>
  <si>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</si>
  <si>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</si>
  <si>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</si>
  <si>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</si>
  <si>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</si>
  <si>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</si>
  <si>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</si>
  <si>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</si>
  <si>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</si>
  <si>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</si>
  <si>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</si>
  <si>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</si>
  <si>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</si>
  <si>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</si>
  <si>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</si>
  <si>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</si>
  <si>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</si>
  <si>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</si>
  <si>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</si>
  <si>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</si>
  <si>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</si>
  <si>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</si>
  <si>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</si>
  <si>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</si>
  <si>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</si>
  <si>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</si>
  <si>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</si>
  <si>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</si>
  <si>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</si>
  <si>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</si>
  <si>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</si>
  <si>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</si>
  <si>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</si>
  <si>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</si>
  <si>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</si>
  <si>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</si>
  <si>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</si>
  <si>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</si>
  <si>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</si>
  <si>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</si>
  <si>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</si>
  <si>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</si>
  <si>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</si>
  <si>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</si>
  <si>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</si>
  <si>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</si>
  <si>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</si>
  <si>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</si>
  <si>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</si>
  <si>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</si>
  <si>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</si>
  <si>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</si>
  <si>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</si>
  <si>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</si>
  <si>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</si>
  <si>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</si>
  <si>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</si>
  <si>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</si>
  <si>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</si>
  <si>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</si>
  <si>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</si>
  <si>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</si>
  <si>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</si>
  <si>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</si>
  <si>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</si>
  <si>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</si>
  <si>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</si>
  <si>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</si>
  <si>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</si>
  <si>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</si>
  <si>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</si>
  <si>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</si>
  <si>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</si>
  <si>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</si>
  <si>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</si>
  <si>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</si>
  <si>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</si>
  <si>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</si>
  <si>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</si>
  <si>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</si>
  <si>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</si>
  <si>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</si>
  <si>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</si>
  <si>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</si>
  <si>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</si>
  <si>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</si>
  <si>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</si>
  <si>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</si>
  <si>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</si>
  <si>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</si>
  <si>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</si>
  <si>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</si>
  <si>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</si>
  <si>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</si>
  <si>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</si>
  <si>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</si>
  <si>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</si>
  <si>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</si>
  <si>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</si>
  <si>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</si>
  <si>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</si>
  <si>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</si>
  <si>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</si>
  <si>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</si>
  <si>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</si>
  <si>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</si>
  <si>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</si>
  <si>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</si>
  <si>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</si>
  <si>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</si>
  <si>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</si>
  <si>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</si>
  <si>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</si>
  <si>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</si>
  <si>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</si>
  <si>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</si>
  <si>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</si>
  <si>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</si>
  <si>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</si>
  <si>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</si>
  <si>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</si>
  <si>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</si>
  <si>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</si>
  <si>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</si>
  <si>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</si>
  <si>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</si>
  <si>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</si>
  <si>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</si>
  <si>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</si>
  <si>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</si>
  <si>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</si>
  <si>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</si>
  <si>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</si>
  <si>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</si>
  <si>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</si>
  <si>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</si>
  <si>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</si>
  <si>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</si>
  <si>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</si>
  <si>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</si>
  <si>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</si>
  <si>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</si>
  <si>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</si>
  <si>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</si>
  <si>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</si>
  <si>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</si>
  <si>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</si>
  <si>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</si>
  <si>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</si>
  <si>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</si>
  <si>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</si>
  <si>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</si>
  <si>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</si>
  <si>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</si>
  <si>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</si>
  <si>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</si>
  <si>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</si>
  <si>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</si>
  <si>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</si>
  <si>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</si>
  <si>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</si>
  <si>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</si>
  <si>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</si>
  <si>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</si>
  <si>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</si>
  <si>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</si>
  <si>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</si>
  <si>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</si>
  <si>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</si>
  <si>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</si>
  <si>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</si>
  <si>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</si>
  <si>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</si>
  <si>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</si>
  <si>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</si>
  <si>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</si>
  <si>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</si>
  <si>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</si>
  <si>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</si>
  <si>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</si>
  <si>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</si>
  <si>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</si>
  <si>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</si>
  <si>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</si>
  <si>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</si>
  <si>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</si>
  <si>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</si>
  <si>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</si>
  <si>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</si>
  <si>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</si>
  <si>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</si>
  <si>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</si>
  <si>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</si>
  <si>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</si>
  <si>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</si>
  <si>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</si>
  <si>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</si>
  <si>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</si>
  <si>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</si>
  <si>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</si>
  <si>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</si>
  <si>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</si>
  <si>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</si>
  <si>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</si>
  <si>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</si>
  <si>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</si>
  <si>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</si>
  <si>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</si>
  <si>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</si>
  <si>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</si>
  <si>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</si>
  <si>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</si>
  <si>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</si>
  <si>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</si>
  <si>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</si>
  <si>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</si>
  <si>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</si>
  <si>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</si>
  <si>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</si>
  <si>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</si>
  <si>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</si>
  <si>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</si>
  <si>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</si>
  <si>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</si>
  <si>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</si>
  <si>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</si>
  <si>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</si>
  <si>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</si>
  <si>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</si>
  <si>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</si>
  <si>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</si>
  <si>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</si>
  <si>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</si>
  <si>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</si>
  <si>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</si>
  <si>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</si>
  <si>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</si>
  <si>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</si>
  <si>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</si>
  <si>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</si>
  <si>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</si>
  <si>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</si>
  <si>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</si>
  <si>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</si>
  <si>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</si>
  <si>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</si>
  <si>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</si>
  <si>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</si>
  <si>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</si>
  <si>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</si>
  <si>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</si>
  <si>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</si>
  <si>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</si>
  <si>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</si>
  <si>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</si>
  <si>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</si>
  <si>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</si>
  <si>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</si>
  <si>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</si>
  <si>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</si>
  <si>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</si>
  <si>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</si>
  <si>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</si>
  <si>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</si>
  <si>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</si>
  <si>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</si>
  <si>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</si>
  <si>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</si>
  <si>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</si>
  <si>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</si>
  <si>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</si>
  <si>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</si>
  <si>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</si>
  <si>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</si>
  <si>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</si>
  <si>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</si>
  <si>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</si>
  <si>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</si>
  <si>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</si>
  <si>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</si>
  <si>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</si>
  <si>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</si>
  <si>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</si>
  <si>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</si>
  <si>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</si>
  <si>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</si>
  <si>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</si>
  <si>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</si>
  <si>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</si>
  <si>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</si>
  <si>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</si>
  <si>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</si>
  <si>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</si>
  <si>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</si>
  <si>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</si>
  <si>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</si>
  <si>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</si>
  <si>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</si>
  <si>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</si>
  <si>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</si>
  <si>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</si>
  <si>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</si>
  <si>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</si>
  <si>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</si>
  <si>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</si>
  <si>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</si>
  <si>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</si>
  <si>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</si>
  <si>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</si>
  <si>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</si>
  <si>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</si>
  <si>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</si>
  <si>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</si>
  <si>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</si>
  <si>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</si>
  <si>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</si>
  <si>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</si>
  <si>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</si>
  <si>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</si>
  <si>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</si>
  <si>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</si>
  <si>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</si>
  <si>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</si>
  <si>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</si>
  <si>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</si>
  <si>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</si>
  <si>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</si>
  <si>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</si>
  <si>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</si>
  <si>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</si>
  <si>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</si>
  <si>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</si>
  <si>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</si>
  <si>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</si>
  <si>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</si>
  <si>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</si>
  <si>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</si>
  <si>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</si>
  <si>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</si>
  <si>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</si>
  <si>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</si>
  <si>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</si>
  <si>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</si>
  <si>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</si>
  <si>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</si>
  <si>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</si>
  <si>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</si>
  <si>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</si>
  <si>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</si>
  <si>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</si>
  <si>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</si>
  <si>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</si>
  <si>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</si>
  <si>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</si>
  <si>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</si>
  <si>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</si>
  <si>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</si>
  <si>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</si>
  <si>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</si>
  <si>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</si>
  <si>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</si>
  <si>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</si>
  <si>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</si>
  <si>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</si>
  <si>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</si>
  <si>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</si>
  <si>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</si>
  <si>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</si>
  <si>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</si>
  <si>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</si>
  <si>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</si>
  <si>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</si>
  <si>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</si>
  <si>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</si>
  <si>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</si>
  <si>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</si>
  <si>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</si>
  <si>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</si>
  <si>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</si>
  <si>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</si>
  <si>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</si>
  <si>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</si>
  <si>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</si>
  <si>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</si>
  <si>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</si>
  <si>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</si>
  <si>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</si>
  <si>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</si>
  <si>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</si>
  <si>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</si>
  <si>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</si>
  <si>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</si>
  <si>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</si>
  <si>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</si>
  <si>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</si>
  <si>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</si>
  <si>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</si>
  <si>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</si>
  <si>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</si>
  <si>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</si>
  <si>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</si>
  <si>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</si>
  <si>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</si>
  <si>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</si>
  <si>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</si>
  <si>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</si>
  <si>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</si>
  <si>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</si>
  <si>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</si>
  <si>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</si>
  <si>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</si>
  <si>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</si>
  <si>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</si>
  <si>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</si>
  <si>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</si>
  <si>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</si>
  <si>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</si>
  <si>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</si>
  <si>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</si>
  <si>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</si>
  <si>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</si>
  <si>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</si>
  <si>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</si>
  <si>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</si>
  <si>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</si>
  <si>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</si>
  <si>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</si>
  <si>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</si>
  <si>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</si>
  <si>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</si>
  <si>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</si>
  <si>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</si>
  <si>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</si>
  <si>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</si>
  <si>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</si>
  <si>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</si>
  <si>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</si>
  <si>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</si>
  <si>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</si>
  <si>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</si>
  <si>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</si>
  <si>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</si>
  <si>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</si>
  <si>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</si>
  <si>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</si>
  <si>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</si>
  <si>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</si>
  <si>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</si>
  <si>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</si>
  <si>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</si>
  <si>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</si>
  <si>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</si>
  <si>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</si>
  <si>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</si>
  <si>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</si>
  <si>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</si>
  <si>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</si>
  <si>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</si>
  <si>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</si>
  <si>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</si>
  <si>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</si>
  <si>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</si>
  <si>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</si>
  <si>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</si>
  <si>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</si>
  <si>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</si>
  <si>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</si>
  <si>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</si>
  <si>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</si>
  <si>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</si>
  <si>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</si>
  <si>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</si>
  <si>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</si>
  <si>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</si>
  <si>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</si>
  <si>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</si>
  <si>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</si>
  <si>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</si>
  <si>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</si>
  <si>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</si>
  <si>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</si>
  <si>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</si>
  <si>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</si>
  <si>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</si>
  <si>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</si>
  <si>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</si>
  <si>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</si>
  <si>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</si>
  <si>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</si>
  <si>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</si>
  <si>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</si>
  <si>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</si>
  <si>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</si>
  <si>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</si>
  <si>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</si>
  <si>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</si>
  <si>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</si>
  <si>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</si>
  <si>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</si>
  <si>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</si>
  <si>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</si>
  <si>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</si>
  <si>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</si>
  <si>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</si>
  <si>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</si>
  <si>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</si>
  <si>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</si>
  <si>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</si>
  <si>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</si>
  <si>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</si>
  <si>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</si>
  <si>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</si>
  <si>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</si>
  <si>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</si>
  <si>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</si>
  <si>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</si>
  <si>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</si>
  <si>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</si>
  <si>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</si>
  <si>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</si>
  <si>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</si>
  <si>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</si>
  <si>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</si>
  <si>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</si>
  <si>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</si>
  <si>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</si>
  <si>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</si>
  <si>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</si>
  <si>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</si>
  <si>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</si>
  <si>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</si>
  <si>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</si>
  <si>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</si>
  <si>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</si>
  <si>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</si>
  <si>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</si>
  <si>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</si>
  <si>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</si>
  <si>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</si>
  <si>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</si>
  <si>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</si>
  <si>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</si>
  <si>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</si>
  <si>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</si>
  <si>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</si>
  <si>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</si>
  <si>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</si>
  <si>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</si>
  <si>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</si>
  <si>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</si>
  <si>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</si>
  <si>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</si>
  <si>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</si>
  <si>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</si>
  <si>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</si>
  <si>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</si>
  <si>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</si>
  <si>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</si>
  <si>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</si>
  <si>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</si>
  <si>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</si>
  <si>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</si>
  <si>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</si>
  <si>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</si>
  <si>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</si>
  <si>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</si>
  <si>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</si>
  <si>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</si>
  <si>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</si>
  <si>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</si>
  <si>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</si>
  <si>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</si>
  <si>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</si>
  <si>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</si>
  <si>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</si>
  <si>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</si>
  <si>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</si>
  <si>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</si>
  <si>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</si>
  <si>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</si>
  <si>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</si>
  <si>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</si>
  <si>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</si>
  <si>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</si>
  <si>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</si>
  <si>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</si>
  <si>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</si>
  <si>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</si>
  <si>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</si>
  <si>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</si>
  <si>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</si>
  <si>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</si>
  <si>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</si>
  <si>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</si>
  <si>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</si>
  <si>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</si>
  <si>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</si>
  <si>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</si>
  <si>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</si>
  <si>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</si>
  <si>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</si>
  <si>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</si>
  <si>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</si>
  <si>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</si>
  <si>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</si>
  <si>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</si>
  <si>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</si>
  <si>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</si>
  <si>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</si>
  <si>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</si>
  <si>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</si>
  <si>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</si>
  <si>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</si>
  <si>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</si>
  <si>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</si>
  <si>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</si>
  <si>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</si>
  <si>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</si>
  <si>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</si>
  <si>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</si>
  <si>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</si>
  <si>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</si>
  <si>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</si>
  <si>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</si>
  <si>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</si>
  <si>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</si>
  <si>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</si>
  <si>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</si>
  <si>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</si>
  <si>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</si>
  <si>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</si>
  <si>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</si>
  <si>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</si>
  <si>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</si>
  <si>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</si>
  <si>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</si>
  <si>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</si>
  <si>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</si>
  <si>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</si>
  <si>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</si>
  <si>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</si>
  <si>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</si>
  <si>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</si>
  <si>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</si>
  <si>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</si>
  <si>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</si>
  <si>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</si>
  <si>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</si>
  <si>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</si>
  <si>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</si>
  <si>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</si>
  <si>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</si>
  <si>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</si>
  <si>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</si>
  <si>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</si>
  <si>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</si>
  <si>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</si>
  <si>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</si>
  <si>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</si>
  <si>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</si>
  <si>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</si>
  <si>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</si>
  <si>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</si>
  <si>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</si>
  <si>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</si>
  <si>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</si>
  <si>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</si>
  <si>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</si>
  <si>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</si>
  <si>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</si>
  <si>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</si>
  <si>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</si>
  <si>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</si>
  <si>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</si>
  <si>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</si>
  <si>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</si>
  <si>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</si>
  <si>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</si>
  <si>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</si>
  <si>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</si>
  <si>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</si>
  <si>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</si>
  <si>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</si>
  <si>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</si>
  <si>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</si>
  <si>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</si>
  <si>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</si>
  <si>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</si>
  <si>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</si>
  <si>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</si>
  <si>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</si>
  <si>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</si>
  <si>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</si>
  <si>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</si>
  <si>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</si>
  <si>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</si>
  <si>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</si>
  <si>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</si>
  <si>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</si>
  <si>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</si>
  <si>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</si>
  <si>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</si>
  <si>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</si>
  <si>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</si>
  <si>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</si>
  <si>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</si>
  <si>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</si>
  <si>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</si>
  <si>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</si>
  <si>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</si>
  <si>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</si>
  <si>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</si>
  <si>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</si>
  <si>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</si>
  <si>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</si>
  <si>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</si>
  <si>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</si>
  <si>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</si>
  <si>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</si>
  <si>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</si>
  <si>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</si>
  <si>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</si>
  <si>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</si>
  <si>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</si>
  <si>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</si>
  <si>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</si>
  <si>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</si>
  <si>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</si>
  <si>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</si>
  <si>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</si>
  <si>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</si>
  <si>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</si>
  <si>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</si>
  <si>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</si>
  <si>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</si>
  <si>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</si>
  <si>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</si>
  <si>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</si>
  <si>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</si>
  <si>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</si>
  <si>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</si>
  <si>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</si>
  <si>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</si>
  <si>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</si>
  <si>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</si>
  <si>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</si>
  <si>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</si>
  <si>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</si>
  <si>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</si>
  <si>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</si>
  <si>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</si>
  <si>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</si>
  <si>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</si>
  <si>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</si>
  <si>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</si>
  <si>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</si>
  <si>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</si>
  <si>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</si>
  <si>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</si>
  <si>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</si>
  <si>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</si>
  <si>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</si>
  <si>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</si>
  <si>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</si>
  <si>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</si>
  <si>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</si>
  <si>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</si>
  <si>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</si>
  <si>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</si>
  <si>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</si>
  <si>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</si>
  <si>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</si>
  <si>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</si>
  <si>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</si>
  <si>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</si>
  <si>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</si>
  <si>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</si>
  <si>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</si>
  <si>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</si>
  <si>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</si>
  <si>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</si>
  <si>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</si>
  <si>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</si>
  <si>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</si>
  <si>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</si>
  <si>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</si>
  <si>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</si>
  <si>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</si>
  <si>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</si>
  <si>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</si>
  <si>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</si>
  <si>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</si>
  <si>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</si>
  <si>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</si>
  <si>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</si>
  <si>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</si>
  <si>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</si>
  <si>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</si>
  <si>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</si>
  <si>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</si>
  <si>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</si>
  <si>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</si>
  <si>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</si>
  <si>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</si>
  <si>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</si>
  <si>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</si>
  <si>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</si>
  <si>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</si>
  <si>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</si>
  <si>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</si>
  <si>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</si>
  <si>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</si>
  <si>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</si>
  <si>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</si>
  <si>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</si>
  <si>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</si>
  <si>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</si>
  <si>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</si>
  <si>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</si>
  <si>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</si>
  <si>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</si>
  <si>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</si>
  <si>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</si>
  <si>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</si>
  <si>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</si>
  <si>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</si>
  <si>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</si>
  <si>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</si>
  <si>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</si>
  <si>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</si>
  <si>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</si>
  <si>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</si>
  <si>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</si>
  <si>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</si>
  <si>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</si>
  <si>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</si>
  <si>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</si>
  <si>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</si>
  <si>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</si>
  <si>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</si>
  <si>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</si>
  <si>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</si>
  <si>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</si>
  <si>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</si>
  <si>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</si>
  <si>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</si>
  <si>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</si>
  <si>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</si>
  <si>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</si>
  <si>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</si>
  <si>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</si>
  <si>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</si>
  <si>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</si>
  <si>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</si>
  <si>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</si>
  <si>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</si>
  <si>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</si>
  <si>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</si>
  <si>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</si>
  <si>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</si>
  <si>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</si>
  <si>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</si>
  <si>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</si>
  <si>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</si>
  <si>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</si>
  <si>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</si>
  <si>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</si>
  <si>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</si>
  <si>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</si>
  <si>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</si>
  <si>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</si>
  <si>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</si>
  <si>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</si>
  <si>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</si>
  <si>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</si>
  <si>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</si>
  <si>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</si>
  <si>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</si>
  <si>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</si>
  <si>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</si>
  <si>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</si>
  <si>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</si>
  <si>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</si>
  <si>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</si>
  <si>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</si>
  <si>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</si>
  <si>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</si>
  <si>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</si>
  <si>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</si>
  <si>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</si>
  <si>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</si>
  <si>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</si>
  <si>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</si>
  <si>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</si>
  <si>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</si>
  <si>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</si>
  <si>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</si>
  <si>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</si>
  <si>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</si>
  <si>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</si>
  <si>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</si>
  <si>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</si>
  <si>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</si>
  <si>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</si>
  <si>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</si>
  <si>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</si>
  <si>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</si>
  <si>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</si>
  <si>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</si>
  <si>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</si>
  <si>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</si>
  <si>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</si>
  <si>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</si>
  <si>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</si>
  <si>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</si>
  <si>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</si>
  <si>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</si>
  <si>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</si>
  <si>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</si>
  <si>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</si>
  <si>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</si>
  <si>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</si>
  <si>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</si>
  <si>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</si>
  <si>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</si>
  <si>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</si>
  <si>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</si>
  <si>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</si>
  <si>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</si>
  <si>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</si>
  <si>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</si>
  <si>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</si>
  <si>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</si>
  <si>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</si>
  <si>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</si>
  <si>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</si>
  <si>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</si>
  <si>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</si>
  <si>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</si>
  <si>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</si>
  <si>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</si>
  <si>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</si>
  <si>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</si>
  <si>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</si>
  <si>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</si>
  <si>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</si>
  <si>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</si>
  <si>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</si>
  <si>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</si>
  <si>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</si>
  <si>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</si>
  <si>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</si>
  <si>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</si>
  <si>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</si>
  <si>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</si>
  <si>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</si>
  <si>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</si>
  <si>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</si>
  <si>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</si>
  <si>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</si>
  <si>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</si>
  <si>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</si>
  <si>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</si>
  <si>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</si>
  <si>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</si>
  <si>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</si>
  <si>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</si>
  <si>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</si>
  <si>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</si>
  <si>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</si>
  <si>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</si>
  <si>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</si>
  <si>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</si>
  <si>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</si>
  <si>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</si>
  <si>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</si>
  <si>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</si>
  <si>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</si>
  <si>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</si>
  <si>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</si>
  <si>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</si>
  <si>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</si>
  <si>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</si>
  <si>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</si>
  <si>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</si>
  <si>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</si>
  <si>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</si>
  <si>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</si>
  <si>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</si>
  <si>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</si>
  <si>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</si>
  <si>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</si>
  <si>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</si>
  <si>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</si>
  <si>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</si>
  <si>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</si>
  <si>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</si>
  <si>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</si>
  <si>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</si>
  <si>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</si>
  <si>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</si>
  <si>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</si>
  <si>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</si>
  <si>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</si>
  <si>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</si>
  <si>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</si>
  <si>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</si>
  <si>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</si>
  <si>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</si>
  <si>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</si>
  <si>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</si>
  <si>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</si>
  <si>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</si>
  <si>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</si>
  <si>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</si>
  <si>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</si>
  <si>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</si>
  <si>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</si>
  <si>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</si>
  <si>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</si>
  <si>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</si>
  <si>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</si>
  <si>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</si>
  <si>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</si>
  <si>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</si>
  <si>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</si>
  <si>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</si>
  <si>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</si>
  <si>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</si>
  <si>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</si>
  <si>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</si>
  <si>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</si>
  <si>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</si>
  <si>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</si>
  <si>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</si>
  <si>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</si>
  <si>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</si>
  <si>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</si>
  <si>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</si>
  <si>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</si>
  <si>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</si>
  <si>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</si>
  <si>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</si>
  <si>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</si>
  <si>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</si>
  <si>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</si>
  <si>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</si>
  <si>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</si>
  <si>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</si>
  <si>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</si>
  <si>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</si>
  <si>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</si>
  <si>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</si>
  <si>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</si>
  <si>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</si>
  <si>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</si>
  <si>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</si>
  <si>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</si>
  <si>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</si>
  <si>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</si>
  <si>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</si>
  <si>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</si>
  <si>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</si>
  <si>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</si>
  <si>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</si>
  <si>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</si>
  <si>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</si>
  <si>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</si>
  <si>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</si>
  <si>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</si>
  <si>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</si>
  <si>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</si>
  <si>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</si>
  <si>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</si>
  <si>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</si>
  <si>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</si>
  <si>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</si>
  <si>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</si>
  <si>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</si>
  <si>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</si>
  <si>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</si>
  <si>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</si>
  <si>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</si>
  <si>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</si>
  <si>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</si>
  <si>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</si>
  <si>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</si>
  <si>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</si>
  <si>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</si>
  <si>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</si>
  <si>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</si>
  <si>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</si>
  <si>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</si>
  <si>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</si>
  <si>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</si>
  <si>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</si>
  <si>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</si>
  <si>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</si>
  <si>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</si>
  <si>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</si>
  <si>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</si>
  <si>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</si>
  <si>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</si>
  <si>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</si>
  <si>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</si>
  <si>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</si>
  <si>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</si>
  <si>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</si>
  <si>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</si>
  <si>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</si>
  <si>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</si>
  <si>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</si>
  <si>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</si>
  <si>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</si>
  <si>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</si>
  <si>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</si>
  <si>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</si>
  <si>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</si>
  <si>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</si>
  <si>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</si>
  <si>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</si>
  <si>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</si>
  <si>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</si>
  <si>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</si>
  <si>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</si>
  <si>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</si>
  <si>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</si>
  <si>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</si>
  <si>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</si>
  <si>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</si>
  <si>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</si>
  <si>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</si>
  <si>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</si>
  <si>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</si>
  <si>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</si>
  <si>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</si>
  <si>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</si>
  <si>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</si>
  <si>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</si>
  <si>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</si>
  <si>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</si>
  <si>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</si>
  <si>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</si>
  <si>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</si>
  <si>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</si>
  <si>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</si>
  <si>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</si>
  <si>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</si>
  <si>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</si>
  <si>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</si>
  <si>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</si>
  <si>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</si>
  <si>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</si>
  <si>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</si>
  <si>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</si>
  <si>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</si>
  <si>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</si>
  <si>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</si>
  <si>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</si>
  <si>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</si>
  <si>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</si>
  <si>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</si>
  <si>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</si>
  <si>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</si>
  <si>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</si>
  <si>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</si>
  <si>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</si>
  <si>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</si>
  <si>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</si>
  <si>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</si>
  <si>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</si>
  <si>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</si>
  <si>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</si>
  <si>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</si>
  <si>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</si>
  <si>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</si>
  <si>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</si>
  <si>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</si>
  <si>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</si>
  <si>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</si>
  <si>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</si>
  <si>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</si>
  <si>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</si>
  <si>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</si>
  <si>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</si>
  <si>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</si>
  <si>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</si>
  <si>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</si>
  <si>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</si>
  <si>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</si>
  <si>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</si>
  <si>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</si>
  <si>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</si>
  <si>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</si>
  <si>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</si>
  <si>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</si>
  <si>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</si>
  <si>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</si>
  <si>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</si>
  <si>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</si>
  <si>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</si>
  <si>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</si>
  <si>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</si>
  <si>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</si>
  <si>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</si>
  <si>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</si>
  <si>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</si>
  <si>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</si>
  <si>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</si>
  <si>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</si>
  <si>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</si>
  <si>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</si>
  <si>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</si>
  <si>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</si>
  <si>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</si>
  <si>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</si>
  <si>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</si>
  <si>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</si>
  <si>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</si>
  <si>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</si>
  <si>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</si>
  <si>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</si>
  <si>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</si>
  <si>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</si>
  <si>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</si>
  <si>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</si>
  <si>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</si>
  <si>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</si>
  <si>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</si>
  <si>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</si>
  <si>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</si>
  <si>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</si>
  <si>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</si>
  <si>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</si>
  <si>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</si>
  <si>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</si>
  <si>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</si>
  <si>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</si>
  <si>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</si>
  <si>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</si>
  <si>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</si>
  <si>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</si>
  <si>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</si>
  <si>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</si>
  <si>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</si>
  <si>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</si>
  <si>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</si>
  <si>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</si>
  <si>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</si>
  <si>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</si>
  <si>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</si>
  <si>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</si>
  <si>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</si>
  <si>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</si>
  <si>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</si>
  <si>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</si>
  <si>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</si>
  <si>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</si>
  <si>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</si>
  <si>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</si>
  <si>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</si>
  <si>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</si>
  <si>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</si>
  <si>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</si>
  <si>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</si>
  <si>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</si>
  <si>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</si>
  <si>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</si>
  <si>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</si>
  <si>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</si>
  <si>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</si>
  <si>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</si>
  <si>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</si>
  <si>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</si>
  <si>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</si>
  <si>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</si>
  <si>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</si>
  <si>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</si>
  <si>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</si>
  <si>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</si>
  <si>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</si>
  <si>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</si>
  <si>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</si>
  <si>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</si>
  <si>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</si>
  <si>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</si>
  <si>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</si>
  <si>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</si>
  <si>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</si>
  <si>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</si>
  <si>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</si>
  <si>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</si>
  <si>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</si>
  <si>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</si>
  <si>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</si>
  <si>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</si>
  <si>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</si>
  <si>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</si>
  <si>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</si>
  <si>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</si>
  <si>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</si>
  <si>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</si>
  <si>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</si>
  <si>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</si>
  <si>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</si>
  <si>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</si>
  <si>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</si>
  <si>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</si>
  <si>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</si>
  <si>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</si>
  <si>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</si>
  <si>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</si>
  <si>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</si>
  <si>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</si>
  <si>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</si>
  <si>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</si>
  <si>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</si>
  <si>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</si>
  <si>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</si>
  <si>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</si>
  <si>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</si>
  <si>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</si>
  <si>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</si>
  <si>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</si>
  <si>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</si>
  <si>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</si>
  <si>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</si>
  <si>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</si>
  <si>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</si>
  <si>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</si>
  <si>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</si>
  <si>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</si>
  <si>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</si>
  <si>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</si>
  <si>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</si>
  <si>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</si>
  <si>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</si>
  <si>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</si>
  <si>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</si>
  <si>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</si>
  <si>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</si>
  <si>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</si>
  <si>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</si>
  <si>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</si>
  <si>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</si>
  <si>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</si>
  <si>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</si>
  <si>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</si>
  <si>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</si>
  <si>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</si>
  <si>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</si>
  <si>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</si>
  <si>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</si>
  <si>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</si>
  <si>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</si>
  <si>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</si>
  <si>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</si>
  <si>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</si>
  <si>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</si>
  <si>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</si>
  <si>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</si>
  <si>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</si>
  <si>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</si>
  <si>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</si>
  <si>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</si>
  <si>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</si>
  <si>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</si>
  <si>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</si>
  <si>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</si>
  <si>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</si>
  <si>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</si>
  <si>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</si>
  <si>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</si>
  <si>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</si>
  <si>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</si>
  <si>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</si>
  <si>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</si>
  <si>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</si>
  <si>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</si>
  <si>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</si>
  <si>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</si>
  <si>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</si>
  <si>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</si>
  <si>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</si>
  <si>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</si>
  <si>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</si>
  <si>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</si>
  <si>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</si>
  <si>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</si>
  <si>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</si>
  <si>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</si>
  <si>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</si>
  <si>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</si>
  <si>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</si>
  <si>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</si>
  <si>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</si>
  <si>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</si>
  <si>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</si>
  <si>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</si>
  <si>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</si>
  <si>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</si>
  <si>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</si>
  <si>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</si>
  <si>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</si>
  <si>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</si>
  <si>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</si>
  <si>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</si>
  <si>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</si>
  <si>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</si>
  <si>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</si>
  <si>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</si>
  <si>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</si>
  <si>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</si>
  <si>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</si>
  <si>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</si>
  <si>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</si>
  <si>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</si>
  <si>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</si>
  <si>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</si>
  <si>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</si>
  <si>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</si>
  <si>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</si>
  <si>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</si>
  <si>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</si>
  <si>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</si>
  <si>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</si>
  <si>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</si>
  <si>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</si>
  <si>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</si>
  <si>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</si>
  <si>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</si>
  <si>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</si>
  <si>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</si>
  <si>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</si>
  <si>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</si>
  <si>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</si>
  <si>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</si>
  <si>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</si>
  <si>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</si>
  <si>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</si>
  <si>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</si>
  <si>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</si>
  <si>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</si>
  <si>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</si>
  <si>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</si>
  <si>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</si>
  <si>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</si>
  <si>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</si>
  <si>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</si>
  <si>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</si>
  <si>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</si>
  <si>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</si>
  <si>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</si>
  <si>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</si>
  <si>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</si>
  <si>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</si>
  <si>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</si>
  <si>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</si>
  <si>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</si>
  <si>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</si>
  <si>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</si>
  <si>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</si>
  <si>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</si>
  <si>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</si>
  <si>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</si>
  <si>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</si>
  <si>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</si>
  <si>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</si>
  <si>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</si>
  <si>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</si>
  <si>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</si>
  <si>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</si>
  <si>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</si>
  <si>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</si>
  <si>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</si>
  <si>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</si>
  <si>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</si>
  <si>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</si>
  <si>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</si>
  <si>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</si>
  <si>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</si>
  <si>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</si>
  <si>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</si>
  <si>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</si>
  <si>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</si>
  <si>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</si>
  <si>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</si>
  <si>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</si>
  <si>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</si>
  <si>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</si>
  <si>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</si>
  <si>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</si>
  <si>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</si>
  <si>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</si>
  <si>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</si>
  <si>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</si>
  <si>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</si>
  <si>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</si>
  <si>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</si>
  <si>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</si>
  <si>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</si>
  <si>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</si>
  <si>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</si>
  <si>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</si>
  <si>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</si>
  <si>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</si>
  <si>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</si>
  <si>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</si>
  <si>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</si>
  <si>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</si>
  <si>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</si>
  <si>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</si>
  <si>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</si>
  <si>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</si>
  <si>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</si>
  <si>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</si>
  <si>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</si>
  <si>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</si>
  <si>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</si>
  <si>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</si>
  <si>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</si>
  <si>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</si>
  <si>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</si>
  <si>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</si>
  <si>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</si>
  <si>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</si>
  <si>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</si>
  <si>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</si>
  <si>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</si>
  <si>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</si>
  <si>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</si>
  <si>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</si>
  <si>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</si>
  <si>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</si>
  <si>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</si>
  <si>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</si>
  <si>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</si>
  <si>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</si>
  <si>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</si>
  <si>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</si>
  <si>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</si>
  <si>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</si>
  <si>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</si>
  <si>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</si>
  <si>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</si>
  <si>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</si>
  <si>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</si>
  <si>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</si>
  <si>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</si>
  <si>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</si>
  <si>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</si>
  <si>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</si>
  <si>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</si>
  <si>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</si>
  <si>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</si>
  <si>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</si>
  <si>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</si>
  <si>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</si>
  <si>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</si>
  <si>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</si>
  <si>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</si>
  <si>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</si>
  <si>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</si>
  <si>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</si>
  <si>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</si>
  <si>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</si>
  <si>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</si>
  <si>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</si>
  <si>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</si>
  <si>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</si>
  <si>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</si>
  <si>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</si>
  <si>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</si>
  <si>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</si>
  <si>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</si>
  <si>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</si>
  <si>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</si>
  <si>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</si>
  <si>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</si>
  <si>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</si>
  <si>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</si>
  <si>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</si>
  <si>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</si>
  <si>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</si>
  <si>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</si>
  <si>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</si>
  <si>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</si>
  <si>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</si>
  <si>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</si>
  <si>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</si>
  <si>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</si>
  <si>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</si>
  <si>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</si>
  <si>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</si>
  <si>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</si>
  <si>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</si>
  <si>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</si>
  <si>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</si>
  <si>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</si>
  <si>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</si>
  <si>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</si>
  <si>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</si>
  <si>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</si>
  <si>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</si>
  <si>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</si>
  <si>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</si>
  <si>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</si>
  <si>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</si>
  <si>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</si>
  <si>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</si>
  <si>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</si>
  <si>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</si>
  <si>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</si>
  <si>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</si>
  <si>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</si>
  <si>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</si>
  <si>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</si>
  <si>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</si>
  <si>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</si>
  <si>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</si>
  <si>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</si>
  <si>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</si>
  <si>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</si>
  <si>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</si>
  <si>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</si>
  <si>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</si>
  <si>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</si>
  <si>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</si>
  <si>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</si>
  <si>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</si>
  <si>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</si>
  <si>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</si>
  <si>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</si>
  <si>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</si>
  <si>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</si>
  <si>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</si>
  <si>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</si>
  <si>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</si>
  <si>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</si>
  <si>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</si>
  <si>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</si>
  <si>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</si>
  <si>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</si>
  <si>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</si>
  <si>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</si>
  <si>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</si>
  <si>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</si>
  <si>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</si>
  <si>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</si>
  <si>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</si>
  <si>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</si>
  <si>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</si>
  <si>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</si>
  <si>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</si>
  <si>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</si>
  <si>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</si>
  <si>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</si>
  <si>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</si>
  <si>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</si>
  <si>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</si>
  <si>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</si>
  <si>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</si>
  <si>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</si>
  <si>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</si>
  <si>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</si>
  <si>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</si>
  <si>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</si>
  <si>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</si>
  <si>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</si>
  <si>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</si>
  <si>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</si>
  <si>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</si>
  <si>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</si>
  <si>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</si>
  <si>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</si>
  <si>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</si>
  <si>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</si>
  <si>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</si>
  <si>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</si>
  <si>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</si>
  <si>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</si>
  <si>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</si>
  <si>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</si>
  <si>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</si>
  <si>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</si>
  <si>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</si>
  <si>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</si>
  <si>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</si>
  <si>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</si>
  <si>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</si>
  <si>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</si>
  <si>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</si>
  <si>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</si>
  <si>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</si>
  <si>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</si>
  <si>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</si>
  <si>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</si>
  <si>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</si>
  <si>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</si>
  <si>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</si>
  <si>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</si>
  <si>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</si>
  <si>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</si>
  <si>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</si>
  <si>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</si>
  <si>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</si>
  <si>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</si>
  <si>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</si>
  <si>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</si>
  <si>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</si>
  <si>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</si>
  <si>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</si>
  <si>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</si>
  <si>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</si>
  <si>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</si>
  <si>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</si>
  <si>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</si>
  <si>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</si>
  <si>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</si>
  <si>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</si>
  <si>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</si>
  <si>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</si>
  <si>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</si>
  <si>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</si>
  <si>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</si>
  <si>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</si>
  <si>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</si>
  <si>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</si>
  <si>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</si>
  <si>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</si>
  <si>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</si>
  <si>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</si>
  <si>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</si>
  <si>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</si>
  <si>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</si>
  <si>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</si>
  <si>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</si>
  <si>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</si>
  <si>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</si>
  <si>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</si>
  <si>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</si>
  <si>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</si>
  <si>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</si>
  <si>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</si>
  <si>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</si>
  <si>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</si>
  <si>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</si>
  <si>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</si>
  <si>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</si>
  <si>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</si>
  <si>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</si>
  <si>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</si>
  <si>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</si>
  <si>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</si>
  <si>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</si>
  <si>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</si>
  <si>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</si>
  <si>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</si>
  <si>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</si>
  <si>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</si>
  <si>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</si>
  <si>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</si>
  <si>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</si>
  <si>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</si>
  <si>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</si>
  <si>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</si>
  <si>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</si>
  <si>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</si>
  <si>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</si>
  <si>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</si>
  <si>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</si>
  <si>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</si>
  <si>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</si>
  <si>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</si>
  <si>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</si>
  <si>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</si>
  <si>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</si>
  <si>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</si>
  <si>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</si>
  <si>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</si>
  <si>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</si>
  <si>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</si>
  <si>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</si>
  <si>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</si>
  <si>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</si>
  <si>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</si>
  <si>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</si>
  <si>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</si>
  <si>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</si>
  <si>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</si>
  <si>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</si>
  <si>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</si>
  <si>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</si>
  <si>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</si>
  <si>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</si>
  <si>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</si>
  <si>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</si>
  <si>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</si>
  <si>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</si>
  <si>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</si>
  <si>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</si>
  <si>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</si>
  <si>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</si>
  <si>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</si>
  <si>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</si>
  <si>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</si>
  <si>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</si>
  <si>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</si>
  <si>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</si>
  <si>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</si>
  <si>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</si>
  <si>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</si>
  <si>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</si>
  <si>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</si>
  <si>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</si>
  <si>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</si>
  <si>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</si>
  <si>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</si>
  <si>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</si>
  <si>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</si>
  <si>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</si>
  <si>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</si>
  <si>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</si>
  <si>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</si>
  <si>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</si>
  <si>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</si>
  <si>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</si>
  <si>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</si>
  <si>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</si>
  <si>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</si>
  <si>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</si>
  <si>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</si>
  <si>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</si>
  <si>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</si>
  <si>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</si>
  <si>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</si>
  <si>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</si>
  <si>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</si>
  <si>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</si>
  <si>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</si>
  <si>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</si>
  <si>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</si>
  <si>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</si>
  <si>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</si>
  <si>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</si>
  <si>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</si>
  <si>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</si>
  <si>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</si>
  <si>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</si>
  <si>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</si>
  <si>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</si>
  <si>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</si>
  <si>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</si>
  <si>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</si>
  <si>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</si>
  <si>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</si>
  <si>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</si>
  <si>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</si>
  <si>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</si>
  <si>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</si>
  <si>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</si>
  <si>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</si>
  <si>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</si>
  <si>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</si>
  <si>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</si>
  <si>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</si>
  <si>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</si>
  <si>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</si>
  <si>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</si>
  <si>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</si>
  <si>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</si>
  <si>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</si>
  <si>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</si>
  <si>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</si>
  <si>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</si>
  <si>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</si>
  <si>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</si>
  <si>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</si>
  <si>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</si>
  <si>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</si>
  <si>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</si>
  <si>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</si>
  <si>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</si>
  <si>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</si>
  <si>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</si>
  <si>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</si>
  <si>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</si>
  <si>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</si>
  <si>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</si>
  <si>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</si>
  <si>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</si>
  <si>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</si>
  <si>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</si>
  <si>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</si>
  <si>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</si>
  <si>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</si>
  <si>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</si>
  <si>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</si>
  <si>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</si>
  <si>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</si>
  <si>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</si>
  <si>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</si>
  <si>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</si>
  <si>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</si>
  <si>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</si>
  <si>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</si>
  <si>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</si>
  <si>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</si>
  <si>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</si>
  <si>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</si>
  <si>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</si>
  <si>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</si>
  <si>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</si>
  <si>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</si>
  <si>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</si>
  <si>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</si>
  <si>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</si>
  <si>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</si>
  <si>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</si>
  <si>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</si>
  <si>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</si>
  <si>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</si>
  <si>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</si>
  <si>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</si>
  <si>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</si>
  <si>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</si>
  <si>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</si>
  <si>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</si>
  <si>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</si>
  <si>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</si>
  <si>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</si>
  <si>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</si>
  <si>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</si>
  <si>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</si>
  <si>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</si>
  <si>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</si>
  <si>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</si>
  <si>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</si>
  <si>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</si>
  <si>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</si>
  <si>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</si>
  <si>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</si>
  <si>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</si>
  <si>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</si>
  <si>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</si>
  <si>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</si>
  <si>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</si>
  <si>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</si>
  <si>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</si>
  <si>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</si>
  <si>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</si>
  <si>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</si>
  <si>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</si>
  <si>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</si>
  <si>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</si>
  <si>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</si>
  <si>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</si>
  <si>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</si>
  <si>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</si>
  <si>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</si>
  <si>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</si>
  <si>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</si>
  <si>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</si>
  <si>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</si>
  <si>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</si>
  <si>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</si>
  <si>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</si>
  <si>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</si>
  <si>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</si>
  <si>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</si>
  <si>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</si>
  <si>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</si>
  <si>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</si>
  <si>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</si>
  <si>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</si>
  <si>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</si>
  <si>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</si>
  <si>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</si>
  <si>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</si>
  <si>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</si>
  <si>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</si>
  <si>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</si>
  <si>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</si>
  <si>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</si>
  <si>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</si>
  <si>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</si>
  <si>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</si>
  <si>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</si>
  <si>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</si>
  <si>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</si>
  <si>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</si>
  <si>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</si>
  <si>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</si>
  <si>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</si>
  <si>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</si>
  <si>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</si>
  <si>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</si>
  <si>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</si>
  <si>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</si>
  <si>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</si>
  <si>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</si>
  <si>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</si>
  <si>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</si>
  <si>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</si>
  <si>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</si>
  <si>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</si>
  <si>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</si>
  <si>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</si>
  <si>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</si>
  <si>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</si>
  <si>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</si>
  <si>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</si>
  <si>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</si>
  <si>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</si>
  <si>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</si>
  <si>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</si>
  <si>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</si>
  <si>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</si>
  <si>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</si>
  <si>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</si>
  <si>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</si>
  <si>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</si>
  <si>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</si>
  <si>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</si>
  <si>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</si>
  <si>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</si>
  <si>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</si>
  <si>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</si>
  <si>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</si>
  <si>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</si>
  <si>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</si>
  <si>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</si>
  <si>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</si>
  <si>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</si>
  <si>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</si>
  <si>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</si>
  <si>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</si>
  <si>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</si>
  <si>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</si>
  <si>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</si>
  <si>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</si>
  <si>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</si>
  <si>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</si>
  <si>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</si>
  <si>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</si>
  <si>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</si>
  <si>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</si>
  <si>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</si>
  <si>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</si>
  <si>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</si>
  <si>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</si>
  <si>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</si>
  <si>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</si>
  <si>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</si>
  <si>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</si>
  <si>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</si>
  <si>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</si>
  <si>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</si>
  <si>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</si>
  <si>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</si>
  <si>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</si>
  <si>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</si>
  <si>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</si>
  <si>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</si>
  <si>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</si>
  <si>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</si>
  <si>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</si>
  <si>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</si>
  <si>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</si>
  <si>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</si>
  <si>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</si>
  <si>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</si>
  <si>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</si>
  <si>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</si>
  <si>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</si>
  <si>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</si>
  <si>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</si>
  <si>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</si>
  <si>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</si>
  <si>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</si>
  <si>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</si>
  <si>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</si>
  <si>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</si>
  <si>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</si>
  <si>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</si>
  <si>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</si>
  <si>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</si>
  <si>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</si>
  <si>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</si>
  <si>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</si>
  <si>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</si>
  <si>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</si>
  <si>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</si>
  <si>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</si>
  <si>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</si>
  <si>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</si>
  <si>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</si>
  <si>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</si>
  <si>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</si>
  <si>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</si>
  <si>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</si>
  <si>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</si>
  <si>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</si>
  <si>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</si>
  <si>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</si>
  <si>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</si>
  <si>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</si>
  <si>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</si>
  <si>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</si>
  <si>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</si>
  <si>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</si>
  <si>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</si>
  <si>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</si>
  <si>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</si>
  <si>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</si>
  <si>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</si>
  <si>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</si>
  <si>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</si>
  <si>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</si>
  <si>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</si>
  <si>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</si>
  <si>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</si>
  <si>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</si>
  <si>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</si>
  <si>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</si>
  <si>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</si>
  <si>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</si>
  <si>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</si>
  <si>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</si>
  <si>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</si>
  <si>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</si>
  <si>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</si>
  <si>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</si>
  <si>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</si>
  <si>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</si>
  <si>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</si>
  <si>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</si>
  <si>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</si>
  <si>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</si>
  <si>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</si>
  <si>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</si>
  <si>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</si>
  <si>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</si>
  <si>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</si>
  <si>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</si>
  <si>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</si>
  <si>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</si>
  <si>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</si>
  <si>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</si>
  <si>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</si>
  <si>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</si>
  <si>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</si>
  <si>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</si>
  <si>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</si>
  <si>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</si>
  <si>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</si>
  <si>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</si>
  <si>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</si>
  <si>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</si>
  <si>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</si>
  <si>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</si>
  <si>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</si>
  <si>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</si>
  <si>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</si>
  <si>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</si>
  <si>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</si>
  <si>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</si>
  <si>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</si>
  <si>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</si>
  <si>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</si>
  <si>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</si>
  <si>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</si>
  <si>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</si>
  <si>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</si>
  <si>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</si>
  <si>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</si>
  <si>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</si>
  <si>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</si>
  <si>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</si>
  <si>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</si>
  <si>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</si>
  <si>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</si>
  <si>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</si>
  <si>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</si>
  <si>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</si>
  <si>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</si>
  <si>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</si>
  <si>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</si>
  <si>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</si>
  <si>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</si>
  <si>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</si>
  <si>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</si>
  <si>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</si>
  <si>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</si>
  <si>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</si>
  <si>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</si>
  <si>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</si>
  <si>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</si>
  <si>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</si>
  <si>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</si>
  <si>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</si>
  <si>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</si>
  <si>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</si>
  <si>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</si>
  <si>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</si>
  <si>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</si>
  <si>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</si>
  <si>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</si>
  <si>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</si>
  <si>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</si>
  <si>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</si>
  <si>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</si>
  <si>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</si>
  <si>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</si>
  <si>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</si>
  <si>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</si>
  <si>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</si>
  <si>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</si>
  <si>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</si>
  <si>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</si>
  <si>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</si>
  <si>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</si>
  <si>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</si>
  <si>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</si>
  <si>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</si>
  <si>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</si>
  <si>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</si>
  <si>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</si>
  <si>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</si>
  <si>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</si>
  <si>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</si>
  <si>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</si>
  <si>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</si>
  <si>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</si>
  <si>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</si>
  <si>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</si>
  <si>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</si>
  <si>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</si>
  <si>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</si>
  <si>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</si>
  <si>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</si>
  <si>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</si>
  <si>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</si>
  <si>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</si>
  <si>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</si>
  <si>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</si>
  <si>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</si>
  <si>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</si>
  <si>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</si>
  <si>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</si>
  <si>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</si>
  <si>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</si>
  <si>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</si>
  <si>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</si>
  <si>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</si>
  <si>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</si>
  <si>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</si>
  <si>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</si>
  <si>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</si>
  <si>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</si>
  <si>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</si>
  <si>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</si>
  <si>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</si>
  <si>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</si>
  <si>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</si>
  <si>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</si>
  <si>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</si>
  <si>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</si>
  <si>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</si>
  <si>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</si>
  <si>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</si>
  <si>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</si>
  <si>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</si>
  <si>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</si>
  <si>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</si>
  <si>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</si>
  <si>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</si>
  <si>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</si>
  <si>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</si>
  <si>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</si>
  <si>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</si>
  <si>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</si>
  <si>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</si>
  <si>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</si>
  <si>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</si>
  <si>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</si>
  <si>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</si>
  <si>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</si>
  <si>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</si>
  <si>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</si>
  <si>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</si>
  <si>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</si>
  <si>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</si>
  <si>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</si>
  <si>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</si>
  <si>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</si>
  <si>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</si>
  <si>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</si>
  <si>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</si>
  <si>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</si>
  <si>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</si>
  <si>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</si>
  <si>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</si>
  <si>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</si>
  <si>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</si>
  <si>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</si>
  <si>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</si>
  <si>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</si>
  <si>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</si>
  <si>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</si>
  <si>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</si>
  <si>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</si>
  <si>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</si>
  <si>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</si>
  <si>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</si>
  <si>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</si>
  <si>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</si>
  <si>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</si>
  <si>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</si>
  <si>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</si>
  <si>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</si>
  <si>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</si>
  <si>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</si>
  <si>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</si>
  <si>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</si>
  <si>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</si>
  <si>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</si>
  <si>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</si>
  <si>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</si>
  <si>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</si>
  <si>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</si>
  <si>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</si>
  <si>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</si>
  <si>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</si>
  <si>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</si>
  <si>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</si>
  <si>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</si>
  <si>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</si>
  <si>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</si>
  <si>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</si>
  <si>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</si>
  <si>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</si>
  <si>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</si>
  <si>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</si>
  <si>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</si>
  <si>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</si>
  <si>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</si>
  <si>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</si>
  <si>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</si>
  <si>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</si>
  <si>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</si>
  <si>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</si>
  <si>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</si>
  <si>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</si>
  <si>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</si>
  <si>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</si>
  <si>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</si>
  <si>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</si>
  <si>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</si>
  <si>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</si>
  <si>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</si>
  <si>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</si>
  <si>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</si>
  <si>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</si>
  <si>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</si>
  <si>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</si>
  <si>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</si>
  <si>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</si>
  <si>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</si>
  <si>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</si>
  <si>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</si>
  <si>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</si>
  <si>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</si>
  <si>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</si>
  <si>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</si>
  <si>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</si>
  <si>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</si>
  <si>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</si>
  <si>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</si>
  <si>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</si>
  <si>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</si>
  <si>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</si>
  <si>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</si>
  <si>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</si>
  <si>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</si>
  <si>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</si>
  <si>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</si>
  <si>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</si>
  <si>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</si>
  <si>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</si>
  <si>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</si>
  <si>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</si>
  <si>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</si>
  <si>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</si>
  <si>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</si>
  <si>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</si>
  <si>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</si>
  <si>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</si>
  <si>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</si>
  <si>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</si>
  <si>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</si>
  <si>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</si>
  <si>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</si>
  <si>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</si>
  <si>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</si>
  <si>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</si>
  <si>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</si>
  <si>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</si>
  <si>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</si>
  <si>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</si>
  <si>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</si>
  <si>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</si>
  <si>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</si>
  <si>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</si>
  <si>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</si>
  <si>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</si>
  <si>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</si>
  <si>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</si>
  <si>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</si>
  <si>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</si>
  <si>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</si>
  <si>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</si>
  <si>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</si>
  <si>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</si>
  <si>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</si>
  <si>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</si>
  <si>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</si>
  <si>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</si>
  <si>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</si>
  <si>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</si>
  <si>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</si>
  <si>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</si>
  <si>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</si>
  <si>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</si>
  <si>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</si>
  <si>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</si>
  <si>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</si>
  <si>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</si>
  <si>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</si>
  <si>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</si>
  <si>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</si>
  <si>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</si>
  <si>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</si>
  <si>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</si>
  <si>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</si>
  <si>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</si>
  <si>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</si>
  <si>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</si>
  <si>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</si>
  <si>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</si>
  <si>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</si>
  <si>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</si>
  <si>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</si>
  <si>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</si>
  <si>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</si>
  <si>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</si>
  <si>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</si>
  <si>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</si>
  <si>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</si>
  <si>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</si>
  <si>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</si>
  <si>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</si>
  <si>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</si>
  <si>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</si>
  <si>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</si>
  <si>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</si>
  <si>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</si>
  <si>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</si>
  <si>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</si>
  <si>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</si>
  <si>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</si>
  <si>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</si>
  <si>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</si>
  <si>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</si>
  <si>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</si>
  <si>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</si>
  <si>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</si>
  <si>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</si>
  <si>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</si>
  <si>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</si>
  <si>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</si>
  <si>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</si>
  <si>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</si>
  <si>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</si>
  <si>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</si>
  <si>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</si>
  <si>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</si>
  <si>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</si>
  <si>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</si>
  <si>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</si>
  <si>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</si>
  <si>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</si>
  <si>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</si>
  <si>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</si>
  <si>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</si>
  <si>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</si>
  <si>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</si>
  <si>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</si>
  <si>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</si>
  <si>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</si>
  <si>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</si>
  <si>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</si>
  <si>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</si>
  <si>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</si>
  <si>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</si>
  <si>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</si>
  <si>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</si>
  <si>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</si>
  <si>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</si>
  <si>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</si>
  <si>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</si>
  <si>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</si>
  <si>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</si>
  <si>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</si>
  <si>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</si>
  <si>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</si>
  <si>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</si>
  <si>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</si>
  <si>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</si>
  <si>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</si>
  <si>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</si>
  <si>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</si>
  <si>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</si>
  <si>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</si>
  <si>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</si>
  <si>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</si>
  <si>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</si>
  <si>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</si>
  <si>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</si>
  <si>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</si>
  <si>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</si>
  <si>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</si>
  <si>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</si>
  <si>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</si>
  <si>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</si>
  <si>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</si>
  <si>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</si>
  <si>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</si>
  <si>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</si>
  <si>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</si>
  <si>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</si>
  <si>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</si>
  <si>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</si>
  <si>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</si>
  <si>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</si>
  <si>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</si>
  <si>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</si>
  <si>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</si>
  <si>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</si>
  <si>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</si>
  <si>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</si>
  <si>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</si>
  <si>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</si>
  <si>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</si>
  <si>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</si>
  <si>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</si>
  <si>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</si>
  <si>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</si>
  <si>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</si>
  <si>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</si>
  <si>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</si>
  <si>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</si>
  <si>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</si>
  <si>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</si>
  <si>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</si>
  <si>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</si>
  <si>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</si>
  <si>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</si>
  <si>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</si>
  <si>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</si>
  <si>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</si>
  <si>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</si>
  <si>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</si>
  <si>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</si>
  <si>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</si>
  <si>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</si>
  <si>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</si>
  <si>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</si>
  <si>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</si>
  <si>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</si>
  <si>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</si>
  <si>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</si>
  <si>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</si>
  <si>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</si>
  <si>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</si>
  <si>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</si>
  <si>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</si>
  <si>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</si>
  <si>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</si>
  <si>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</si>
  <si>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</si>
  <si>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</si>
  <si>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</si>
  <si>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</si>
  <si>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</si>
  <si>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</si>
  <si>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</si>
  <si>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</si>
  <si>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</si>
  <si>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</si>
  <si>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</si>
  <si>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</si>
  <si>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</si>
  <si>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</si>
  <si>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</si>
  <si>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</si>
  <si>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</si>
  <si>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</si>
  <si>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</si>
  <si>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</si>
  <si>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</si>
  <si>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</si>
  <si>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</si>
  <si>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</si>
  <si>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</si>
  <si>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</si>
  <si>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</si>
  <si>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</si>
  <si>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</si>
  <si>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</si>
  <si>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</si>
  <si>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</si>
  <si>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</si>
  <si>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</si>
  <si>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</si>
  <si>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</si>
  <si>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</si>
  <si>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</si>
  <si>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</si>
  <si>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</si>
  <si>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</si>
  <si>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</si>
  <si>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</si>
  <si>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</si>
  <si>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</si>
  <si>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</si>
  <si>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</si>
  <si>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</si>
  <si>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</si>
  <si>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</si>
  <si>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</si>
  <si>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</si>
  <si>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</si>
  <si>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</si>
  <si>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</si>
  <si>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</si>
  <si>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</si>
  <si>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</si>
  <si>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</si>
  <si>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</si>
  <si>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</si>
  <si>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</si>
  <si>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</si>
  <si>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</si>
  <si>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</si>
  <si>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</si>
  <si>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</si>
  <si>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</si>
  <si>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</si>
  <si>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</si>
  <si>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</si>
  <si>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</si>
  <si>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</si>
  <si>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</si>
  <si>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</si>
  <si>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</si>
  <si>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</si>
  <si>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</si>
  <si>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</si>
  <si>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</si>
  <si>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</si>
  <si>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</si>
  <si>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</si>
  <si>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</si>
  <si>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</si>
  <si>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</si>
  <si>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</si>
  <si>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</si>
  <si>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</si>
  <si>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</si>
  <si>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</si>
  <si>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</si>
  <si>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</si>
  <si>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</si>
  <si>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</si>
  <si>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</si>
  <si>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</si>
  <si>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</si>
  <si>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</si>
  <si>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</si>
  <si>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</si>
  <si>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</si>
  <si>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</si>
  <si>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</si>
  <si>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</si>
  <si>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</si>
  <si>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</si>
  <si>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</si>
  <si>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</si>
  <si>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</si>
  <si>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</si>
  <si>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</si>
  <si>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</si>
  <si>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</si>
  <si>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</si>
  <si>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</si>
  <si>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</si>
  <si>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</si>
  <si>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</si>
  <si>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</si>
  <si>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</si>
  <si>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</si>
  <si>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</si>
  <si>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</si>
  <si>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</si>
  <si>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</si>
  <si>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</si>
  <si>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</si>
  <si>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</si>
  <si>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</si>
  <si>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</si>
  <si>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</si>
  <si>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</si>
  <si>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</si>
  <si>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</si>
  <si>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</si>
  <si>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</si>
  <si>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</si>
  <si>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</si>
  <si>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</si>
  <si>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</si>
  <si>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</si>
  <si>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</si>
  <si>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</si>
  <si>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</si>
  <si>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</si>
  <si>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</si>
  <si>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</si>
  <si>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</si>
  <si>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</si>
  <si>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</si>
  <si>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</si>
  <si>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</si>
  <si>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</si>
  <si>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</si>
  <si>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</si>
  <si>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</si>
  <si>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</si>
  <si>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</si>
  <si>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</si>
  <si>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</si>
  <si>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</si>
  <si>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</si>
  <si>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</si>
  <si>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</si>
  <si>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</si>
  <si>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</si>
  <si>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</si>
  <si>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</si>
  <si>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</si>
  <si>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</si>
  <si>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</si>
  <si>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</si>
  <si>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</si>
  <si>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</si>
  <si>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</si>
  <si>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</si>
  <si>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</si>
  <si>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</si>
  <si>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</si>
  <si>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</si>
  <si>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</si>
  <si>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</si>
  <si>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</si>
  <si>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</si>
  <si>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</si>
  <si>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</si>
  <si>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</si>
  <si>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</si>
  <si>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</si>
  <si>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</si>
  <si>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</si>
  <si>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</si>
  <si>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</si>
  <si>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</si>
  <si>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</si>
  <si>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</si>
  <si>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</si>
  <si>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</si>
  <si>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</si>
  <si>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</si>
  <si>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</si>
  <si>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</si>
  <si>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</si>
  <si>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</si>
  <si>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</si>
  <si>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</si>
  <si>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</si>
  <si>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</si>
  <si>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</si>
  <si>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</si>
  <si>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</si>
  <si>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</si>
  <si>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</si>
  <si>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</si>
  <si>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</si>
  <si>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</si>
  <si>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</si>
  <si>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</si>
  <si>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</si>
  <si>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</si>
  <si>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</si>
  <si>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</si>
  <si>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</si>
  <si>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</si>
  <si>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</si>
  <si>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</si>
  <si>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</si>
  <si>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</si>
  <si>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</si>
  <si>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</si>
  <si>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</si>
  <si>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</si>
  <si>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</si>
  <si>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</si>
  <si>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</si>
  <si>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</si>
  <si>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</si>
  <si>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</si>
  <si>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</si>
  <si>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</si>
  <si>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</si>
  <si>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</si>
  <si>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</si>
  <si>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</si>
  <si>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</si>
  <si>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</si>
  <si>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</si>
  <si>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</si>
  <si>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</si>
  <si>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</si>
  <si>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</si>
  <si>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</si>
  <si>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</si>
  <si>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</si>
  <si>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</si>
  <si>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</si>
  <si>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</si>
  <si>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</si>
  <si>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</si>
  <si>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</si>
  <si>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</si>
  <si>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</si>
  <si>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</si>
  <si>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</si>
  <si>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</si>
  <si>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</si>
  <si>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</si>
  <si>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</si>
  <si>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</si>
  <si>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</si>
  <si>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</si>
  <si>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</si>
  <si>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</si>
  <si>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</si>
  <si>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</si>
  <si>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</si>
  <si>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</si>
  <si>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</si>
  <si>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</si>
  <si>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</si>
  <si>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</si>
  <si>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</si>
  <si>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</si>
  <si>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</si>
  <si>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</si>
  <si>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</si>
  <si>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</si>
  <si>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</si>
  <si>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</si>
  <si>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</si>
  <si>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</si>
  <si>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</si>
  <si>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</si>
  <si>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</si>
  <si>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</si>
  <si>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</si>
  <si>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</si>
  <si>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</si>
  <si>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</si>
  <si>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</si>
  <si>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</si>
  <si>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</si>
  <si>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</si>
  <si>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</si>
  <si>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</si>
  <si>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</si>
  <si>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</si>
  <si>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</si>
  <si>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</si>
  <si>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</si>
  <si>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</si>
  <si>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</si>
  <si>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</si>
  <si>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</si>
  <si>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</si>
  <si>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</si>
  <si>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</si>
  <si>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</si>
  <si>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</si>
  <si>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</si>
  <si>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</si>
  <si>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</si>
  <si>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</si>
  <si>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</si>
  <si>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</si>
  <si>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</si>
  <si>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</si>
  <si>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</si>
  <si>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</si>
  <si>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</si>
  <si>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</si>
  <si>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</si>
  <si>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</si>
  <si>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</si>
  <si>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</si>
  <si>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</si>
  <si>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</si>
  <si>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</si>
  <si>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</si>
  <si>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</si>
  <si>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</si>
  <si>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</si>
  <si>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</si>
  <si>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</si>
  <si>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</si>
  <si>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</si>
  <si>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</si>
  <si>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</si>
  <si>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</si>
  <si>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</si>
  <si>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</si>
  <si>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</si>
  <si>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</si>
  <si>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</si>
  <si>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</si>
  <si>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</si>
  <si>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</si>
  <si>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</si>
  <si>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</si>
  <si>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</si>
  <si>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</si>
  <si>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</si>
  <si>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</si>
  <si>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</si>
  <si>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</si>
  <si>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</si>
  <si>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</si>
  <si>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</si>
  <si>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</si>
  <si>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</si>
  <si>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</si>
  <si>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</si>
  <si>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</si>
  <si>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</si>
  <si>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</si>
  <si>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</si>
  <si>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</si>
  <si>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</si>
  <si>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</si>
  <si>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</si>
  <si>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</si>
  <si>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</si>
  <si>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</si>
  <si>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</si>
  <si>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</si>
  <si>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</si>
  <si>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</si>
  <si>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</si>
  <si>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</si>
  <si>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</si>
  <si>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</si>
  <si>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</si>
  <si>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</si>
  <si>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</si>
  <si>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</si>
  <si>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</si>
  <si>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</si>
  <si>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</si>
  <si>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</si>
  <si>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</si>
  <si>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</si>
  <si>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</si>
  <si>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</si>
  <si>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</si>
  <si>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</si>
  <si>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</si>
  <si>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</si>
  <si>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</si>
  <si>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</si>
  <si>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</si>
  <si>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</si>
  <si>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</si>
  <si>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</si>
  <si>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</si>
  <si>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</si>
  <si>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</si>
  <si>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</si>
  <si>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</si>
  <si>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</si>
  <si>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</si>
  <si>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</si>
  <si>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</si>
  <si>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</si>
  <si>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</si>
  <si>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</si>
  <si>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</si>
  <si>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</si>
  <si>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</si>
  <si>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</si>
  <si>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</si>
  <si>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</si>
  <si>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</si>
  <si>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</si>
  <si>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</si>
  <si>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</si>
  <si>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</si>
  <si>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</si>
  <si>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</si>
  <si>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</si>
  <si>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</si>
  <si>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</si>
  <si>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</si>
  <si>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</si>
  <si>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</si>
  <si>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</si>
  <si>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</si>
  <si>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</si>
  <si>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</si>
  <si>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</si>
  <si>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</si>
  <si>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</si>
  <si>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</si>
  <si>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</si>
  <si>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</si>
  <si>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</si>
  <si>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</si>
  <si>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</si>
  <si>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</si>
  <si>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</si>
  <si>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</si>
  <si>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</si>
  <si>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</si>
  <si>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</si>
  <si>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</si>
  <si>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</si>
  <si>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</si>
  <si>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</si>
  <si>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</si>
  <si>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</si>
  <si>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</si>
  <si>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</si>
  <si>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</si>
  <si>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</si>
  <si>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</si>
  <si>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</si>
  <si>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</si>
  <si>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</si>
  <si>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</si>
  <si>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</si>
  <si>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</si>
  <si>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</si>
  <si>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</si>
  <si>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</si>
  <si>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</si>
  <si>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</si>
  <si>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</si>
  <si>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</si>
  <si>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</si>
  <si>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</si>
  <si>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</si>
  <si>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</si>
  <si>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</si>
  <si>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</si>
  <si>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</si>
  <si>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</si>
  <si>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</si>
  <si>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</si>
  <si>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</si>
  <si>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</si>
  <si>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</si>
  <si>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</si>
  <si>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</si>
  <si>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</si>
  <si>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</si>
  <si>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</si>
  <si>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</si>
  <si>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</si>
  <si>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</si>
  <si>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</si>
  <si>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</si>
  <si>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</si>
  <si>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</si>
  <si>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</si>
  <si>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</si>
  <si>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</si>
  <si>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</si>
  <si>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</si>
  <si>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</si>
  <si>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</si>
  <si>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</si>
  <si>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</si>
  <si>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</si>
  <si>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</si>
  <si>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</si>
  <si>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</si>
  <si>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</si>
  <si>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</si>
  <si>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</si>
  <si>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</si>
  <si>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</si>
  <si>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</si>
  <si>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</si>
  <si>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</si>
  <si>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</si>
  <si>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</si>
  <si>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</si>
  <si>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</si>
  <si>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</si>
  <si>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</si>
  <si>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</si>
  <si>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</si>
  <si>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</si>
  <si>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</si>
  <si>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</si>
  <si>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</si>
  <si>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</si>
  <si>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</si>
  <si>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</si>
  <si>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</si>
  <si>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</si>
  <si>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</si>
  <si>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</si>
  <si>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</si>
  <si>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</si>
  <si>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</si>
  <si>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</si>
  <si>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</si>
  <si>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</si>
  <si>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</si>
  <si>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</si>
  <si>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</si>
  <si>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</si>
  <si>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</si>
  <si>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</si>
  <si>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</si>
  <si>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</si>
  <si>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</si>
  <si>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</si>
  <si>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</si>
  <si>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</si>
  <si>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</si>
  <si>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</si>
  <si>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</si>
  <si>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</si>
  <si>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</si>
  <si>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</si>
  <si>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</si>
  <si>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</si>
  <si>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</si>
  <si>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</si>
  <si>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</si>
  <si>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</si>
  <si>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</si>
  <si>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</si>
  <si>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</si>
  <si>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</si>
  <si>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</si>
  <si>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</si>
  <si>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</si>
  <si>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</si>
  <si>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</si>
  <si>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</si>
  <si>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</si>
  <si>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</si>
  <si>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</si>
  <si>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</si>
  <si>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</si>
  <si>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</si>
  <si>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</si>
  <si>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</si>
  <si>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</si>
  <si>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</si>
  <si>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</si>
  <si>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</si>
  <si>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</si>
  <si>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</si>
  <si>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</si>
  <si>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</si>
  <si>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</si>
  <si>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</si>
  <si>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</si>
  <si>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</si>
  <si>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</si>
  <si>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</si>
  <si>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</si>
  <si>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</si>
  <si>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</si>
  <si>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</si>
  <si>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</si>
  <si>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</si>
  <si>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</si>
  <si>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</si>
  <si>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</si>
  <si>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</si>
  <si>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</si>
  <si>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</si>
  <si>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</si>
  <si>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</si>
  <si>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</si>
  <si>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</si>
  <si>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</si>
  <si>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</si>
  <si>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</si>
  <si>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</si>
  <si>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</si>
  <si>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</si>
  <si>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</si>
  <si>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</si>
  <si>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</si>
  <si>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</si>
  <si>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</si>
  <si>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</si>
  <si>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</si>
  <si>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</si>
  <si>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</si>
  <si>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</si>
  <si>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</si>
  <si>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</si>
  <si>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</si>
  <si>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</si>
  <si>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</si>
  <si>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</si>
  <si>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</si>
  <si>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</si>
  <si>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</si>
  <si>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</si>
  <si>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</si>
  <si>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</si>
  <si>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</si>
  <si>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</si>
  <si>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</si>
  <si>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</si>
  <si>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</si>
  <si>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</si>
  <si>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</si>
  <si>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</si>
  <si>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</si>
  <si>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</si>
  <si>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</si>
  <si>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</si>
  <si>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</si>
  <si>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</si>
  <si>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</si>
  <si>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</si>
  <si>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</si>
  <si>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</si>
  <si>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</si>
  <si>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</si>
  <si>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</si>
  <si>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</si>
  <si>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</si>
  <si>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</si>
  <si>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</si>
  <si>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</si>
  <si>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</si>
  <si>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</si>
  <si>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</si>
  <si>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</si>
  <si>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</si>
  <si>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</si>
  <si>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</si>
  <si>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</si>
  <si>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</si>
  <si>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</si>
  <si>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</si>
  <si>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</si>
  <si>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</si>
  <si>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</si>
  <si>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</si>
  <si>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</si>
  <si>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</si>
  <si>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</si>
  <si>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</si>
  <si>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</si>
  <si>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</si>
  <si>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</si>
  <si>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</si>
  <si>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</si>
  <si>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</si>
  <si>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</si>
  <si>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</si>
  <si>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</si>
  <si>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</si>
  <si>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</si>
  <si>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</si>
  <si>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</si>
  <si>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</si>
  <si>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</si>
  <si>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</si>
  <si>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</si>
  <si>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</si>
  <si>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</si>
  <si>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</si>
  <si>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</si>
  <si>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</si>
  <si>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</si>
  <si>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</si>
  <si>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</si>
  <si>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</si>
  <si>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</si>
  <si>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</si>
  <si>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</si>
  <si>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</si>
  <si>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</si>
  <si>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</si>
  <si>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</si>
  <si>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</si>
  <si>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</si>
  <si>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</si>
  <si>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</si>
  <si>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</si>
  <si>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</si>
  <si>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</si>
  <si>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</si>
  <si>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</si>
  <si>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</si>
  <si>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</si>
  <si>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</si>
  <si>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</si>
  <si>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</si>
  <si>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</si>
  <si>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</si>
  <si>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</si>
  <si>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</si>
  <si>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</si>
  <si>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</si>
  <si>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</si>
  <si>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</si>
  <si>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</si>
  <si>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</si>
  <si>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</si>
  <si>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</si>
  <si>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</si>
  <si>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</si>
  <si>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</si>
  <si>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</si>
  <si>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</si>
  <si>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</si>
  <si>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</si>
  <si>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</si>
  <si>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</si>
  <si>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</si>
  <si>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</si>
  <si>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</si>
  <si>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</si>
  <si>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</si>
  <si>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</si>
  <si>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</si>
  <si>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</si>
  <si>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</si>
  <si>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</si>
  <si>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</si>
  <si>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</si>
  <si>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</si>
  <si>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</si>
  <si>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</si>
  <si>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</si>
  <si>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</si>
  <si>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</si>
  <si>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</si>
  <si>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</si>
  <si>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</si>
  <si>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</si>
  <si>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</si>
  <si>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</si>
  <si>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</si>
  <si>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</si>
  <si>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</si>
  <si>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</si>
  <si>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</si>
  <si>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</si>
  <si>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</si>
  <si>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</si>
  <si>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</si>
  <si>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</si>
  <si>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</si>
  <si>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</si>
  <si>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</si>
  <si>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</si>
  <si>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</si>
  <si>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</si>
  <si>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</si>
  <si>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</si>
  <si>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</si>
  <si>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</si>
  <si>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</si>
  <si>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</si>
  <si>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</si>
  <si>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</si>
  <si>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</si>
  <si>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</si>
  <si>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</si>
  <si>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</si>
  <si>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</si>
  <si>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</si>
  <si>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</si>
  <si>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</si>
  <si>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</si>
  <si>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</si>
  <si>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</si>
  <si>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</si>
  <si>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</si>
  <si>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</si>
  <si>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</si>
  <si>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</si>
  <si>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</si>
  <si>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</si>
  <si>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</si>
  <si>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</si>
  <si>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</si>
  <si>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</si>
  <si>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</si>
  <si>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</si>
  <si>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</si>
  <si>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</si>
  <si>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</si>
  <si>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</si>
  <si>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</si>
  <si>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</si>
  <si>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</si>
  <si>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</si>
  <si>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</si>
  <si>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</si>
  <si>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</si>
  <si>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</si>
  <si>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</si>
  <si>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</si>
  <si>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</si>
  <si>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</si>
  <si>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</si>
  <si>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</si>
  <si>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</si>
  <si>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</si>
  <si>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</si>
  <si>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</si>
  <si>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</si>
  <si>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</si>
  <si>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</si>
  <si>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</si>
  <si>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</si>
  <si>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</si>
  <si>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</si>
  <si>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</si>
  <si>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</si>
  <si>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</si>
  <si>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</si>
  <si>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</si>
  <si>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</si>
  <si>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</si>
  <si>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</si>
  <si>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</si>
  <si>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</si>
  <si>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</si>
  <si>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</si>
  <si>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</si>
  <si>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</si>
  <si>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</si>
  <si>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</si>
  <si>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</si>
  <si>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</si>
  <si>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</si>
  <si>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</si>
  <si>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</si>
  <si>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</si>
  <si>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</si>
  <si>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</si>
  <si>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</si>
  <si>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</si>
  <si>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</si>
  <si>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</si>
  <si>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</si>
  <si>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</si>
  <si>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</si>
  <si>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</si>
  <si>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</si>
  <si>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</si>
  <si>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</si>
  <si>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</si>
  <si>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</si>
  <si>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</si>
  <si>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</si>
  <si>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</si>
  <si>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</si>
  <si>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</si>
  <si>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</si>
  <si>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</si>
  <si>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</si>
  <si>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</si>
  <si>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</si>
  <si>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</si>
  <si>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</si>
  <si>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</si>
  <si>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</si>
  <si>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</si>
  <si>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</si>
  <si>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</si>
  <si>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</si>
  <si>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</si>
  <si>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</si>
  <si>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</si>
  <si>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</si>
  <si>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</si>
  <si>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</si>
  <si>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</si>
  <si>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</si>
  <si>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</si>
  <si>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</si>
  <si>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</si>
  <si>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</si>
  <si>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</si>
  <si>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</si>
  <si>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</si>
  <si>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</si>
  <si>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</si>
  <si>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</si>
  <si>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</si>
  <si>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</si>
  <si>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</si>
  <si>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</si>
  <si>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</si>
  <si>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</si>
  <si>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</si>
  <si>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</si>
  <si>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</si>
  <si>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</si>
  <si>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</si>
  <si>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</si>
  <si>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</si>
  <si>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</si>
  <si>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</si>
  <si>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</si>
  <si>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</si>
  <si>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</si>
  <si>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</si>
  <si>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</si>
  <si>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</si>
  <si>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</si>
  <si>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</si>
  <si>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</si>
  <si>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</si>
  <si>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</si>
  <si>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</si>
  <si>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</si>
  <si>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</si>
  <si>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</si>
  <si>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</si>
  <si>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</si>
  <si>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</si>
  <si>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</si>
  <si>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</si>
  <si>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</si>
  <si>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</si>
  <si>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</si>
  <si>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</si>
  <si>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</si>
  <si>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</si>
  <si>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</si>
  <si>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</si>
  <si>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</si>
  <si>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</si>
  <si>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</si>
  <si>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</si>
  <si>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</si>
  <si>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</si>
  <si>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</si>
  <si>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</si>
  <si>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</si>
  <si>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</si>
  <si>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</si>
  <si>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</si>
  <si>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</si>
  <si>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</si>
  <si>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</si>
  <si>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</si>
  <si>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</si>
  <si>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</si>
  <si>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</si>
  <si>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</si>
  <si>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</si>
  <si>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</si>
  <si>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</si>
  <si>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</si>
  <si>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</si>
  <si>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</si>
  <si>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</si>
  <si>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</si>
  <si>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</si>
  <si>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</si>
  <si>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</si>
  <si>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</si>
  <si>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</si>
  <si>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</si>
  <si>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</si>
  <si>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</si>
  <si>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</si>
  <si>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</si>
  <si>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</si>
  <si>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</si>
  <si>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</si>
  <si>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</si>
  <si>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</si>
  <si>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</si>
  <si>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</si>
  <si>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</si>
  <si>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</si>
  <si>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</si>
  <si>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</si>
  <si>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</si>
  <si>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</si>
  <si>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</si>
  <si>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</si>
  <si>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</si>
  <si>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</si>
  <si>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</si>
  <si>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</si>
  <si>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</si>
  <si>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</si>
  <si>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</si>
  <si>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</si>
  <si>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</si>
  <si>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</si>
  <si>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</si>
  <si>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</si>
  <si>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</si>
  <si>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</si>
  <si>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</si>
  <si>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</si>
  <si>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</si>
  <si>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</si>
  <si>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</si>
  <si>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</si>
  <si>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</si>
  <si>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</si>
  <si>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</si>
  <si>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</si>
  <si>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</si>
  <si>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</si>
  <si>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</si>
  <si>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</si>
  <si>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</si>
  <si>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</si>
  <si>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</si>
  <si>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</si>
  <si>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</si>
  <si>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</si>
  <si>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</si>
  <si>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</si>
  <si>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</si>
  <si>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</si>
  <si>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</si>
  <si>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</si>
  <si>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</si>
  <si>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</si>
  <si>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</si>
  <si>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</si>
  <si>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</si>
  <si>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</si>
  <si>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</si>
  <si>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</si>
  <si>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</si>
  <si>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</si>
  <si>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</si>
  <si>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</si>
  <si>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</si>
  <si>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</si>
  <si>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</si>
  <si>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</si>
  <si>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</si>
  <si>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</si>
  <si>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</si>
  <si>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</si>
  <si>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</si>
  <si>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</si>
  <si>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</si>
  <si>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</si>
  <si>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</si>
  <si>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</si>
  <si>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</si>
  <si>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</si>
  <si>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</si>
  <si>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</si>
  <si>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</si>
  <si>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</si>
  <si>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</si>
  <si>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</si>
  <si>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</si>
  <si>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</si>
  <si>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</si>
  <si>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</si>
  <si>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</si>
  <si>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</si>
  <si>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</si>
  <si>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</si>
  <si>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</si>
  <si>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</si>
  <si>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</si>
  <si>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</si>
  <si>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</si>
  <si>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</si>
  <si>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</si>
  <si>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</si>
  <si>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</si>
  <si>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</si>
  <si>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</si>
  <si>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</si>
  <si>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</si>
  <si>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</si>
  <si>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</si>
  <si>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</si>
  <si>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</si>
  <si>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</si>
  <si>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</si>
  <si>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</si>
  <si>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</si>
  <si>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</si>
  <si>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</si>
  <si>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</si>
  <si>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</si>
  <si>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</si>
  <si>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</si>
  <si>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</si>
  <si>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</si>
  <si>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</si>
  <si>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</si>
  <si>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</si>
  <si>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</si>
  <si>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</si>
  <si>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</si>
  <si>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</si>
  <si>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</si>
  <si>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</si>
  <si>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</si>
  <si>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</si>
  <si>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</si>
  <si>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</si>
  <si>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</si>
  <si>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</si>
  <si>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</si>
  <si>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</si>
  <si>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</si>
  <si>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</si>
  <si>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</si>
  <si>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</si>
  <si>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</si>
  <si>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</si>
  <si>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</si>
  <si>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</si>
  <si>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</si>
  <si>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</si>
  <si>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</si>
  <si>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</si>
  <si>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</si>
  <si>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</si>
  <si>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</si>
  <si>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</si>
  <si>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</si>
  <si>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</si>
  <si>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</si>
  <si>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</si>
  <si>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</si>
  <si>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</si>
  <si>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</si>
  <si>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</si>
  <si>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</si>
  <si>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</si>
  <si>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</si>
  <si>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</si>
  <si>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</si>
  <si>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</si>
  <si>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</si>
  <si>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</si>
  <si>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</si>
  <si>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</si>
  <si>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</si>
  <si>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</si>
  <si>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</si>
  <si>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</si>
  <si>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</si>
  <si>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</si>
  <si>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</si>
  <si>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</si>
  <si>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</si>
  <si>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</si>
  <si>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</si>
  <si>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</si>
  <si>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</si>
  <si>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</si>
  <si>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</si>
  <si>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</si>
  <si>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</si>
  <si>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</si>
  <si>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</si>
  <si>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</si>
  <si>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</si>
  <si>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</si>
  <si>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</si>
  <si>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</si>
  <si>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</si>
  <si>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</si>
  <si>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</si>
  <si>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</si>
  <si>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</si>
  <si>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</si>
  <si>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</si>
  <si>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</si>
  <si>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</si>
  <si>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</si>
  <si>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</si>
  <si>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</si>
  <si>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</si>
  <si>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</si>
  <si>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</si>
  <si>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</si>
  <si>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</si>
  <si>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</si>
  <si>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</si>
  <si>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</si>
  <si>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</si>
  <si>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</si>
  <si>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</si>
  <si>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</si>
  <si>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</si>
  <si>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</si>
  <si>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</si>
  <si>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</si>
  <si>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</si>
  <si>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</si>
  <si>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</si>
  <si>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</si>
  <si>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</si>
  <si>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</si>
  <si>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</si>
  <si>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</si>
  <si>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</si>
  <si>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</si>
  <si>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</si>
  <si>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</si>
  <si>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</si>
  <si>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</si>
  <si>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</si>
  <si>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</si>
  <si>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</si>
  <si>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</si>
  <si>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</si>
  <si>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</si>
  <si>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</si>
  <si>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</si>
  <si>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</si>
  <si>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</si>
  <si>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</si>
  <si>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</si>
  <si>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</si>
  <si>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</si>
  <si>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</si>
  <si>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</si>
  <si>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</si>
  <si>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</si>
  <si>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</si>
  <si>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</si>
  <si>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</si>
  <si>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</si>
  <si>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</si>
  <si>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</si>
  <si>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</si>
  <si>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</si>
  <si>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</si>
  <si>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</si>
  <si>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</si>
  <si>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</si>
  <si>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</si>
  <si>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</si>
  <si>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</si>
  <si>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</si>
  <si>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</si>
  <si>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</si>
  <si>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</si>
  <si>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</si>
  <si>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</si>
  <si>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</si>
  <si>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</si>
  <si>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</si>
  <si>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</si>
  <si>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</si>
  <si>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</si>
  <si>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</si>
  <si>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</si>
  <si>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</si>
  <si>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</si>
  <si>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</si>
  <si>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</si>
  <si>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</si>
  <si>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</si>
  <si>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</si>
  <si>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</si>
  <si>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</si>
  <si>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</si>
  <si>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</si>
  <si>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</si>
  <si>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</si>
  <si>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</si>
  <si>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</si>
  <si>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</si>
  <si>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</si>
  <si>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</si>
  <si>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</si>
  <si>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</si>
  <si>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</si>
  <si>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</si>
  <si>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</si>
  <si>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</si>
  <si>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</si>
  <si>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</si>
  <si>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</si>
  <si>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</si>
  <si>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</si>
  <si>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</si>
  <si>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</si>
  <si>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</si>
  <si>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</si>
  <si>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</si>
  <si>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</si>
  <si>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</si>
  <si>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</si>
  <si>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</si>
  <si>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</si>
  <si>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</si>
  <si>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</si>
  <si>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</si>
  <si>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</si>
  <si>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</si>
  <si>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</si>
  <si>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</si>
  <si>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</si>
  <si>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</si>
  <si>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</si>
  <si>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</si>
  <si>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</si>
  <si>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</si>
  <si>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</si>
  <si>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</si>
  <si>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</si>
  <si>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</si>
  <si>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</si>
  <si>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</si>
  <si>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</si>
  <si>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</si>
  <si>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</si>
  <si>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</si>
  <si>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</si>
  <si>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</si>
  <si>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</si>
  <si>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</si>
  <si>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</si>
  <si>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</si>
  <si>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</si>
  <si>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</si>
  <si>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</si>
  <si>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</si>
  <si>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</si>
  <si>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</si>
  <si>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</si>
  <si>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</si>
  <si>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</si>
  <si>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</si>
  <si>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</si>
  <si>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</si>
  <si>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</si>
  <si>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</si>
  <si>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</si>
  <si>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</si>
  <si>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</si>
  <si>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</si>
  <si>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</si>
  <si>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</si>
  <si>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</si>
  <si>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</si>
  <si>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</si>
  <si>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</si>
  <si>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</si>
  <si>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</si>
  <si>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</si>
  <si>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</si>
  <si>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</si>
  <si>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</si>
  <si>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</si>
  <si>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</si>
  <si>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</si>
  <si>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</si>
  <si>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</si>
  <si>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</si>
  <si>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</si>
  <si>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</si>
  <si>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</si>
  <si>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</si>
  <si>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</si>
  <si>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</si>
  <si>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</si>
  <si>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</si>
  <si>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</si>
  <si>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</si>
  <si>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</si>
  <si>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</si>
  <si>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</si>
  <si>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</si>
  <si>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</si>
  <si>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</si>
  <si>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</si>
  <si>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</si>
  <si>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</si>
  <si>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</si>
  <si>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</si>
  <si>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</si>
  <si>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</si>
  <si>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</si>
  <si>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</si>
  <si>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</si>
  <si>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</si>
  <si>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</si>
  <si>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</si>
  <si>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</si>
  <si>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</si>
  <si>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</si>
  <si>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</si>
  <si>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</si>
  <si>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</si>
  <si>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</si>
  <si>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</si>
  <si>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</si>
  <si>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</si>
  <si>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</si>
  <si>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</si>
  <si>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</si>
  <si>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</si>
  <si>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</si>
  <si>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</si>
  <si>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</si>
  <si>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</si>
  <si>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</si>
  <si>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</si>
  <si>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</si>
  <si>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</si>
  <si>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</si>
  <si>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</si>
  <si>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</si>
  <si>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</si>
  <si>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</si>
  <si>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</si>
  <si>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</si>
  <si>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</si>
  <si>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</si>
  <si>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</si>
  <si>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</si>
  <si>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</si>
  <si>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</si>
  <si>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</si>
  <si>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</si>
  <si>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</si>
  <si>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</si>
  <si>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</si>
  <si>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</si>
  <si>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</si>
  <si>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</si>
  <si>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</si>
  <si>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</si>
  <si>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</si>
  <si>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</si>
  <si>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</si>
  <si>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</si>
  <si>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</si>
  <si>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</si>
  <si>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</si>
  <si>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</si>
  <si>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</si>
  <si>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</si>
  <si>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</si>
  <si>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</si>
  <si>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</si>
  <si>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</si>
  <si>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</si>
  <si>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</si>
  <si>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</si>
  <si>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</si>
  <si>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</si>
  <si>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</si>
  <si>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</si>
  <si>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</si>
  <si>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</si>
  <si>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</si>
  <si>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</si>
  <si>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</si>
  <si>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</si>
  <si>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</si>
  <si>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</si>
  <si>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</si>
  <si>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</si>
  <si>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</si>
  <si>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</si>
  <si>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</si>
  <si>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</si>
  <si>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</si>
  <si>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</si>
  <si>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</si>
  <si>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</si>
  <si>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</si>
  <si>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</si>
  <si>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</si>
  <si>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</si>
  <si>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</si>
  <si>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</si>
  <si>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</si>
  <si>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</si>
  <si>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</si>
  <si>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</si>
  <si>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</si>
  <si>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</si>
  <si>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</si>
  <si>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</si>
  <si>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</si>
  <si>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</si>
  <si>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</si>
  <si>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</si>
  <si>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</si>
  <si>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</si>
  <si>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</si>
  <si>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</si>
  <si>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</si>
  <si>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</si>
  <si>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</si>
  <si>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</si>
  <si>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</si>
  <si>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</si>
  <si>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</si>
  <si>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</si>
  <si>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</si>
  <si>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</si>
  <si>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</si>
  <si>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</si>
  <si>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</si>
  <si>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</si>
  <si>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</si>
  <si>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</si>
  <si>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</si>
  <si>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</si>
  <si>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</si>
  <si>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</si>
  <si>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</si>
  <si>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</si>
  <si>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</si>
  <si>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</si>
  <si>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</si>
  <si>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</si>
  <si>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</si>
  <si>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</si>
  <si>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</si>
  <si>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</si>
  <si>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</si>
  <si>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</si>
  <si>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</si>
  <si>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</si>
  <si>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</si>
  <si>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</si>
  <si>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</si>
  <si>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</si>
  <si>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</si>
  <si>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</si>
  <si>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</si>
  <si>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</si>
  <si>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</si>
  <si>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</si>
  <si>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</si>
  <si>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</si>
  <si>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</si>
  <si>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</si>
  <si>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</si>
  <si>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</si>
  <si>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</si>
  <si>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</si>
  <si>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</si>
  <si>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</si>
  <si>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</si>
  <si>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</si>
  <si>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</si>
  <si>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</si>
  <si>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</si>
  <si>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</si>
  <si>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</si>
  <si>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</si>
  <si>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</si>
  <si>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</si>
  <si>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</si>
  <si>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</si>
  <si>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</si>
  <si>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</si>
  <si>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</si>
  <si>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</si>
  <si>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</si>
  <si>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</si>
  <si>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</si>
  <si>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</si>
  <si>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</si>
  <si>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</si>
  <si>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</si>
  <si>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</si>
  <si>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</si>
  <si>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</si>
  <si>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</si>
  <si>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</si>
  <si>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</si>
  <si>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</si>
  <si>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</si>
  <si>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</si>
  <si>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</si>
  <si>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</si>
  <si>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</si>
  <si>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</si>
  <si>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</si>
  <si>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</si>
  <si>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</si>
  <si>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</si>
  <si>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</si>
  <si>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</si>
  <si>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</si>
  <si>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</si>
  <si>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</si>
  <si>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</si>
  <si>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</si>
  <si>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</si>
  <si>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</si>
  <si>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</si>
  <si>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</si>
  <si>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</si>
  <si>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</si>
  <si>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</si>
  <si>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</si>
  <si>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</si>
  <si>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</si>
  <si>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</si>
  <si>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</si>
  <si>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</si>
  <si>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</si>
  <si>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</si>
  <si>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</si>
  <si>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</si>
  <si>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</si>
  <si>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</si>
  <si>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</si>
  <si>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</si>
  <si>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</si>
  <si>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</si>
  <si>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</si>
  <si>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</si>
  <si>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</si>
  <si>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</si>
  <si>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</si>
  <si>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</si>
  <si>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</si>
  <si>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</si>
  <si>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</si>
  <si>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</si>
  <si>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</si>
  <si>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</si>
  <si>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</si>
  <si>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</si>
  <si>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</si>
  <si>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</si>
  <si>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</si>
  <si>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</si>
  <si>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</si>
  <si>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</si>
  <si>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</si>
  <si>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</si>
  <si>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</si>
  <si>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</si>
  <si>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</si>
  <si>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</si>
  <si>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</si>
  <si>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</si>
  <si>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</si>
  <si>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</si>
  <si>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</si>
  <si>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</si>
  <si>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</si>
  <si>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</si>
  <si>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</si>
  <si>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</si>
  <si>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</si>
  <si>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</si>
  <si>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</si>
  <si>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</si>
  <si>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</si>
  <si>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</si>
  <si>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</si>
  <si>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</si>
  <si>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</si>
  <si>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</si>
  <si>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</si>
  <si>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</si>
  <si>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</si>
  <si>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</si>
  <si>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</si>
  <si>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</si>
  <si>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</si>
  <si>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</si>
  <si>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</si>
  <si>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</si>
  <si>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</si>
  <si>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</si>
  <si>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</si>
  <si>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</si>
  <si>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</si>
  <si>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</si>
  <si>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</si>
  <si>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</si>
  <si>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</si>
  <si>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</si>
  <si>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</si>
  <si>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</si>
  <si>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</si>
  <si>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</si>
  <si>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</si>
  <si>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</si>
  <si>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</si>
  <si>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</si>
  <si>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</si>
  <si>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</si>
  <si>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</si>
  <si>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</si>
  <si>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</si>
  <si>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</si>
  <si>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</si>
  <si>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</si>
  <si>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</si>
  <si>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</si>
  <si>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</si>
  <si>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</si>
  <si>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</si>
  <si>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</si>
  <si>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</si>
  <si>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</si>
  <si>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</si>
  <si>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</si>
  <si>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</si>
  <si>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</si>
  <si>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</si>
  <si>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</si>
  <si>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</si>
  <si>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</si>
  <si>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</si>
  <si>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</si>
  <si>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</si>
  <si>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</si>
  <si>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</si>
  <si>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</si>
  <si>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</si>
  <si>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</si>
  <si>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</si>
  <si>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</si>
  <si>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</si>
  <si>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</si>
  <si>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</si>
  <si>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</si>
  <si>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</si>
  <si>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</si>
  <si>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</si>
  <si>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</si>
  <si>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</si>
  <si>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</si>
  <si>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</si>
  <si>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</si>
  <si>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</si>
  <si>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</si>
  <si>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</si>
  <si>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</si>
  <si>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</si>
  <si>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</si>
  <si>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</si>
  <si>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</si>
  <si>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</si>
  <si>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</si>
  <si>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</si>
  <si>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</si>
  <si>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</si>
  <si>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</si>
  <si>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</si>
  <si>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</si>
  <si>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</si>
  <si>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</si>
  <si>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</si>
  <si>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</si>
  <si>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</si>
  <si>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</si>
  <si>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</si>
  <si>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</si>
  <si>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</si>
  <si>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</si>
  <si>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</si>
  <si>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</si>
  <si>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</si>
  <si>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</si>
  <si>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</si>
  <si>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</si>
  <si>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</si>
  <si>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</si>
  <si>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</si>
  <si>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</si>
  <si>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</si>
  <si>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</si>
  <si>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</si>
  <si>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</si>
  <si>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</si>
  <si>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</si>
  <si>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</si>
  <si>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</si>
  <si>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</si>
  <si>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</si>
  <si>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</si>
  <si>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</si>
  <si>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</si>
  <si>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</si>
  <si>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</si>
  <si>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</si>
  <si>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</si>
  <si>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</si>
  <si>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</si>
  <si>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</si>
  <si>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</si>
  <si>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</si>
  <si>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</si>
  <si>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</si>
  <si>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</si>
  <si>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</si>
  <si>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</si>
  <si>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</si>
  <si>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</si>
  <si>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</si>
  <si>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</si>
  <si>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</si>
  <si>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</si>
  <si>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</si>
  <si>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</si>
  <si>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</si>
  <si>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</si>
  <si>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</si>
  <si>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</si>
  <si>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</si>
  <si>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</si>
  <si>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</si>
  <si>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</si>
  <si>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</si>
  <si>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</si>
  <si>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</si>
  <si>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</si>
  <si>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</si>
  <si>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</si>
  <si>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</si>
  <si>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</si>
  <si>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</si>
  <si>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</si>
  <si>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</si>
  <si>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</si>
  <si>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</si>
  <si>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</si>
  <si>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</si>
  <si>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</si>
  <si>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</si>
  <si>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</si>
  <si>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</si>
  <si>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</si>
  <si>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</si>
  <si>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</si>
  <si>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</si>
  <si>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</si>
  <si>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</si>
  <si>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</si>
  <si>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</si>
  <si>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</si>
  <si>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</si>
  <si>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</si>
  <si>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</si>
  <si>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</si>
  <si>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</si>
  <si>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</si>
  <si>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</si>
  <si>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</si>
  <si>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</si>
  <si>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</si>
  <si>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</si>
  <si>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</si>
  <si>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</si>
  <si>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</si>
  <si>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</si>
  <si>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</si>
  <si>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</si>
  <si>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</si>
  <si>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</si>
  <si>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</si>
  <si>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</si>
  <si>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</si>
  <si>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</si>
  <si>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</si>
  <si>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</si>
  <si>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</si>
  <si>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</si>
  <si>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</si>
  <si>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</si>
  <si>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</si>
  <si>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</si>
  <si>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</si>
  <si>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</si>
  <si>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</si>
  <si>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</si>
  <si>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</si>
  <si>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</si>
  <si>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</si>
  <si>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</si>
  <si>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</si>
  <si>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</si>
  <si>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</si>
  <si>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</si>
  <si>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</si>
  <si>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</si>
  <si>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</si>
  <si>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</si>
  <si>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</si>
  <si>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</si>
  <si>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</si>
  <si>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</si>
  <si>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</si>
  <si>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</si>
  <si>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</si>
  <si>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</si>
  <si>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</si>
  <si>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</si>
  <si>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</si>
  <si>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</si>
  <si>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</si>
  <si>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</si>
  <si>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</si>
  <si>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</si>
  <si>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</si>
  <si>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</si>
  <si>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</si>
  <si>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</si>
  <si>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</si>
  <si>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</si>
  <si>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</si>
  <si>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</si>
  <si>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</si>
  <si>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</si>
  <si>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</si>
  <si>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</si>
  <si>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</si>
  <si>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</si>
  <si>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</si>
  <si>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</si>
  <si>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</si>
  <si>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</si>
  <si>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</si>
  <si>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</si>
  <si>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</si>
  <si>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</si>
  <si>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</si>
  <si>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</si>
  <si>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</si>
  <si>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</si>
  <si>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</si>
  <si>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</si>
  <si>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</si>
  <si>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</si>
  <si>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</si>
  <si>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</si>
  <si>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</si>
  <si>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</si>
  <si>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</si>
  <si>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</si>
  <si>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</si>
  <si>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</si>
  <si>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</si>
  <si>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</si>
  <si>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</si>
  <si>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</si>
  <si>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</si>
  <si>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</si>
  <si>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</si>
  <si>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</si>
  <si>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</si>
  <si>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</si>
  <si>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</si>
  <si>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</si>
  <si>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</si>
  <si>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</si>
  <si>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</si>
  <si>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</si>
  <si>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</si>
  <si>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</si>
  <si>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</si>
  <si>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</si>
  <si>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</si>
  <si>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</si>
  <si>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</si>
  <si>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</si>
  <si>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</si>
  <si>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</si>
  <si>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</si>
  <si>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</si>
  <si>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</si>
  <si>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</si>
  <si>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</si>
  <si>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</si>
  <si>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</si>
  <si>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</si>
  <si>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</si>
  <si>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</si>
  <si>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</si>
  <si>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</si>
  <si>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</si>
  <si>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</si>
  <si>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</si>
  <si>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</si>
  <si>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</si>
  <si>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</si>
  <si>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</si>
  <si>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</si>
  <si>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</si>
  <si>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</si>
  <si>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</si>
  <si>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</si>
  <si>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</si>
  <si>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</si>
  <si>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</si>
  <si>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</si>
  <si>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</si>
  <si>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</si>
  <si>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</si>
  <si>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</si>
  <si>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</si>
  <si>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</si>
  <si>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</si>
  <si>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</si>
  <si>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</si>
  <si>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</si>
  <si>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</si>
  <si>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</si>
  <si>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</si>
  <si>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</si>
  <si>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</si>
  <si>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</si>
  <si>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</si>
  <si>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</si>
  <si>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</si>
  <si>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</si>
  <si>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</si>
  <si>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</si>
  <si>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</si>
  <si>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</si>
  <si>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</si>
  <si>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</si>
  <si>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</si>
  <si>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</si>
  <si>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</si>
  <si>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</si>
  <si>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</si>
  <si>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</si>
  <si>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</si>
  <si>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</si>
  <si>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</si>
  <si>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</si>
  <si>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</si>
  <si>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</si>
  <si>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</si>
  <si>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</si>
  <si>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</si>
  <si>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</si>
  <si>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</si>
  <si>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</si>
  <si>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</si>
  <si>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</si>
  <si>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</si>
  <si>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</si>
  <si>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</si>
  <si>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</si>
  <si>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</si>
  <si>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</si>
  <si>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</si>
  <si>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</si>
  <si>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</si>
  <si>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</si>
  <si>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</si>
  <si>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</si>
  <si>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</si>
  <si>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</si>
  <si>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</si>
  <si>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</si>
  <si>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</si>
  <si>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</si>
  <si>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</si>
  <si>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</si>
  <si>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</si>
  <si>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</si>
  <si>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</si>
  <si>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</si>
  <si>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</si>
  <si>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</si>
  <si>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</si>
  <si>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</si>
  <si>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</si>
  <si>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</si>
  <si>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</si>
  <si>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</si>
  <si>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</si>
  <si>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</si>
  <si>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</si>
  <si>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</si>
  <si>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</si>
  <si>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</si>
  <si>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</si>
  <si>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</si>
  <si>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</si>
  <si>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</si>
  <si>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</si>
  <si>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</si>
  <si>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</si>
  <si>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</si>
  <si>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</si>
  <si>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</si>
  <si>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</si>
  <si>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</si>
  <si>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</si>
  <si>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</si>
  <si>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</si>
  <si>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</si>
  <si>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</si>
  <si>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</si>
  <si>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</si>
  <si>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</si>
  <si>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</si>
  <si>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</si>
  <si>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</si>
  <si>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</si>
  <si>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</si>
  <si>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</si>
  <si>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</si>
  <si>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</si>
  <si>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</si>
  <si>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</si>
  <si>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</si>
  <si>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</si>
  <si>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</si>
  <si>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</si>
  <si>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</si>
  <si>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</si>
  <si>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</si>
  <si>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</si>
  <si>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</si>
  <si>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</si>
  <si>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</si>
  <si>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</si>
  <si>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</si>
  <si>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</si>
  <si>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</si>
  <si>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</si>
  <si>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</si>
  <si>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</si>
  <si>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</si>
  <si>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</si>
  <si>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</si>
  <si>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</si>
  <si>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</si>
  <si>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</si>
  <si>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</si>
  <si>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</si>
  <si>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</si>
  <si>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</si>
  <si>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</si>
  <si>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</si>
  <si>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</si>
  <si>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</si>
  <si>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</si>
  <si>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</si>
  <si>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</si>
  <si>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</si>
  <si>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</si>
  <si>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</si>
  <si>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</si>
  <si>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</si>
  <si>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</si>
  <si>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</si>
  <si>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</si>
  <si>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</si>
  <si>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</si>
  <si>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</si>
  <si>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</si>
  <si>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</si>
  <si>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</si>
  <si>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</si>
  <si>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</si>
  <si>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</si>
  <si>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</si>
  <si>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</si>
  <si>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</si>
  <si>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</si>
  <si>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</si>
  <si>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</si>
  <si>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</si>
  <si>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</si>
  <si>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</si>
  <si>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</si>
  <si>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</si>
  <si>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</si>
  <si>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</si>
  <si>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</si>
  <si>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</si>
  <si>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</si>
  <si>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</si>
  <si>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</si>
  <si>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</si>
  <si>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</si>
  <si>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</si>
  <si>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</si>
  <si>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</si>
  <si>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</si>
  <si>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</si>
  <si>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</si>
  <si>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</si>
  <si>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</si>
  <si>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</si>
  <si>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</si>
  <si>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</si>
  <si>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</si>
  <si>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</si>
  <si>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</si>
  <si>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</si>
  <si>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</si>
  <si>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</si>
  <si>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</si>
  <si>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</si>
  <si>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</si>
  <si>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</si>
  <si>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</si>
  <si>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</si>
  <si>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</si>
  <si>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</si>
  <si>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</si>
  <si>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</si>
  <si>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</si>
  <si>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</si>
  <si>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</si>
  <si>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</si>
  <si>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</si>
  <si>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</si>
  <si>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</si>
  <si>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</si>
  <si>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</si>
  <si>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</si>
  <si>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</si>
  <si>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</si>
  <si>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</si>
  <si>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</si>
  <si>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</si>
  <si>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</si>
  <si>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</si>
  <si>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</si>
  <si>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</si>
  <si>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</si>
  <si>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</si>
  <si>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</si>
  <si>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</si>
  <si>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</si>
  <si>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</si>
  <si>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</si>
  <si>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</si>
  <si>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</si>
  <si>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</si>
  <si>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</si>
  <si>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</si>
  <si>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</si>
  <si>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</si>
  <si>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</si>
  <si>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</si>
  <si>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</si>
  <si>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</si>
  <si>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</si>
  <si>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</si>
  <si>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</si>
  <si>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</si>
  <si>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</si>
  <si>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</si>
  <si>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</si>
  <si>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</si>
  <si>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</si>
  <si>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</si>
  <si>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</si>
  <si>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</si>
  <si>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</si>
  <si>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</si>
  <si>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</si>
  <si>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</si>
  <si>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</si>
  <si>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</si>
  <si>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</si>
  <si>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</si>
  <si>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</si>
  <si>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</si>
  <si>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</si>
  <si>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</si>
  <si>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</si>
  <si>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</si>
  <si>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</si>
  <si>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</si>
  <si>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</si>
  <si>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</si>
  <si>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</si>
  <si>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</si>
  <si>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</si>
  <si>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</si>
  <si>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</si>
  <si>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</si>
  <si>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</si>
  <si>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</si>
  <si>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</si>
  <si>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</si>
  <si>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</si>
  <si>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</si>
  <si>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</si>
  <si>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</si>
  <si>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</si>
  <si>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</si>
  <si>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</si>
  <si>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</si>
  <si>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</si>
  <si>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</si>
  <si>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</si>
  <si>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</si>
  <si>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</si>
  <si>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</si>
  <si>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</si>
  <si>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</si>
  <si>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</si>
  <si>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</si>
  <si>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</si>
  <si>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</si>
  <si>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</si>
  <si>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</si>
  <si>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</si>
  <si>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</si>
  <si>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</si>
  <si>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</si>
  <si>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</si>
  <si>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</si>
  <si>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</si>
  <si>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</si>
  <si>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</si>
  <si>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</si>
  <si>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</si>
  <si>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</si>
  <si>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</si>
  <si>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</si>
  <si>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</si>
  <si>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</si>
  <si>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</si>
  <si>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</si>
  <si>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</si>
  <si>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</si>
  <si>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</si>
  <si>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</si>
  <si>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</si>
  <si>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</si>
  <si>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</si>
  <si>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</si>
  <si>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</si>
  <si>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</si>
  <si>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</si>
  <si>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</si>
  <si>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</si>
  <si>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</si>
  <si>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</si>
  <si>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</si>
  <si>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</si>
  <si>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</si>
  <si>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</si>
  <si>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</si>
  <si>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</si>
  <si>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</si>
  <si>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</si>
  <si>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</si>
  <si>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</si>
  <si>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</si>
  <si>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</si>
  <si>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</si>
  <si>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</si>
  <si>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</si>
  <si>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</si>
  <si>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</si>
  <si>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</si>
  <si>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</si>
  <si>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</si>
  <si>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</si>
  <si>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</si>
  <si>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</si>
  <si>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</si>
  <si>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</si>
  <si>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</si>
  <si>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</si>
  <si>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</si>
  <si>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</si>
  <si>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</si>
  <si>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</si>
  <si>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</si>
  <si>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</si>
  <si>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</si>
  <si>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</si>
  <si>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</si>
  <si>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</si>
  <si>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</si>
  <si>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</si>
  <si>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</si>
  <si>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</si>
  <si>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</si>
  <si>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</si>
  <si>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</si>
  <si>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</si>
  <si>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</si>
  <si>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</si>
  <si>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</si>
  <si>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</si>
  <si>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</si>
  <si>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</si>
  <si>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</si>
  <si>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</si>
  <si>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</si>
  <si>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</si>
  <si>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</si>
  <si>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</si>
  <si>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</si>
  <si>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</si>
  <si>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</si>
  <si>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</si>
  <si>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</si>
  <si>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</si>
  <si>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</si>
  <si>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</si>
  <si>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</si>
  <si>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</si>
  <si>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</si>
  <si>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</si>
  <si>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</si>
  <si>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</si>
  <si>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</si>
  <si>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</si>
  <si>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</si>
  <si>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</si>
  <si>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</si>
  <si>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</si>
  <si>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</si>
  <si>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</si>
  <si>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</si>
  <si>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</si>
  <si>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</si>
  <si>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</si>
  <si>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</si>
  <si>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</si>
  <si>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</si>
  <si>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</si>
  <si>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</si>
  <si>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</si>
  <si>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</si>
  <si>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</si>
  <si>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</si>
  <si>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</si>
  <si>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</si>
  <si>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</si>
  <si>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</si>
  <si>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</si>
  <si>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</si>
  <si>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</si>
  <si>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</si>
  <si>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</si>
  <si>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</si>
  <si>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</si>
  <si>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</si>
  <si>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</si>
  <si>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</si>
  <si>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</si>
  <si>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</si>
  <si>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</si>
  <si>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</si>
  <si>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</si>
  <si>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</si>
  <si>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</si>
  <si>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</si>
  <si>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</si>
  <si>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</si>
  <si>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</si>
  <si>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</si>
  <si>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</si>
  <si>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</si>
  <si>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</si>
  <si>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</si>
  <si>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</si>
  <si>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</si>
  <si>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</si>
  <si>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</si>
  <si>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</si>
  <si>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</si>
  <si>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</si>
  <si>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</si>
  <si>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</si>
  <si>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</si>
  <si>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</si>
  <si>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</si>
  <si>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</si>
  <si>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</si>
  <si>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</si>
  <si>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</si>
  <si>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</si>
  <si>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</si>
  <si>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</si>
  <si>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</si>
  <si>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</si>
  <si>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</si>
  <si>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</si>
  <si>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</si>
  <si>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</si>
  <si>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</si>
  <si>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</si>
  <si>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</si>
  <si>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</si>
  <si>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</si>
  <si>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</si>
  <si>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</si>
  <si>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</si>
  <si>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</si>
  <si>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</si>
  <si>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</si>
  <si>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</si>
  <si>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</si>
  <si>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</si>
  <si>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</si>
  <si>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</si>
  <si>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</si>
  <si>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</si>
  <si>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</si>
  <si>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</si>
  <si>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</si>
  <si>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</si>
  <si>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</si>
  <si>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</si>
  <si>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</si>
  <si>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</si>
  <si>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</si>
  <si>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</si>
  <si>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</si>
  <si>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</si>
  <si>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</si>
  <si>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</si>
  <si>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</si>
  <si>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</si>
  <si>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</si>
  <si>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</si>
  <si>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</si>
  <si>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</si>
  <si>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</si>
  <si>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</si>
  <si>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</si>
  <si>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</si>
  <si>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</si>
  <si>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</si>
  <si>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</si>
  <si>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</si>
  <si>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</si>
  <si>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</si>
  <si>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</si>
  <si>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</si>
  <si>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</si>
  <si>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</si>
  <si>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</si>
  <si>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</si>
  <si>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</si>
  <si>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</si>
  <si>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</si>
  <si>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</si>
  <si>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</si>
  <si>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</si>
  <si>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</si>
  <si>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</si>
  <si>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</si>
  <si>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</si>
  <si>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</si>
  <si>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</si>
  <si>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</si>
  <si>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</si>
  <si>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</si>
  <si>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</si>
  <si>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</si>
  <si>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</si>
  <si>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</si>
  <si>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</si>
  <si>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</si>
  <si>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</si>
  <si>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</si>
  <si>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</si>
  <si>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</si>
  <si>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</si>
  <si>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</si>
  <si>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</si>
  <si>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</si>
  <si>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</si>
  <si>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</si>
  <si>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</si>
  <si>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</si>
  <si>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</si>
  <si>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</si>
  <si>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</si>
  <si>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</si>
  <si>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</si>
  <si>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</si>
  <si>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</si>
  <si>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</si>
  <si>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</si>
  <si>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</si>
  <si>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</si>
  <si>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</si>
  <si>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</si>
  <si>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</si>
  <si>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</si>
  <si>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</si>
  <si>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</si>
  <si>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</si>
  <si>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</si>
  <si>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</si>
  <si>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</si>
  <si>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</si>
  <si>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</si>
  <si>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</si>
  <si>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</si>
  <si>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</si>
  <si>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</si>
  <si>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</si>
  <si>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</si>
  <si>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</si>
  <si>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</si>
  <si>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</si>
  <si>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</si>
  <si>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</si>
  <si>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</si>
  <si>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</si>
  <si>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</si>
  <si>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</si>
  <si>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</si>
  <si>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</si>
  <si>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</si>
  <si>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</si>
  <si>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</si>
  <si>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</si>
  <si>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</si>
  <si>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</si>
  <si>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</si>
  <si>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</si>
  <si>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</si>
  <si>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</si>
  <si>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</si>
  <si>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</si>
  <si>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</si>
  <si>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</si>
  <si>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</si>
  <si>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</si>
  <si>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</si>
  <si>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</si>
  <si>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</si>
  <si>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</si>
  <si>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</si>
  <si>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</si>
  <si>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</si>
  <si>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</si>
  <si>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</si>
  <si>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</si>
  <si>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</si>
  <si>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</si>
  <si>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</si>
  <si>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</si>
  <si>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</si>
  <si>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</si>
  <si>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</si>
  <si>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</si>
  <si>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</si>
  <si>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</si>
  <si>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</si>
  <si>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</si>
  <si>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</si>
  <si>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</si>
  <si>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</si>
  <si>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</si>
  <si>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</si>
  <si>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</si>
  <si>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</si>
  <si>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</si>
  <si>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</si>
  <si>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</si>
  <si>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</si>
  <si>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</si>
  <si>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</si>
  <si>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</si>
  <si>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</si>
  <si>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</si>
  <si>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</si>
  <si>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</si>
  <si>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</si>
  <si>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</si>
  <si>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</si>
  <si>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</si>
  <si>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</si>
  <si>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</si>
  <si>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</si>
  <si>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</si>
  <si>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</si>
  <si>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</si>
  <si>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</si>
  <si>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</si>
  <si>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</si>
  <si>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</si>
  <si>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</si>
  <si>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</si>
  <si>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</si>
  <si>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</si>
  <si>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</si>
  <si>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</si>
  <si>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</si>
  <si>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</si>
  <si>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</si>
  <si>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</si>
  <si>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</si>
  <si>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</si>
  <si>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</si>
  <si>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</si>
  <si>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</si>
  <si>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</si>
  <si>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</si>
  <si>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</si>
  <si>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</si>
  <si>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</si>
  <si>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</si>
  <si>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</si>
  <si>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</si>
  <si>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</si>
  <si>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</si>
  <si>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</si>
  <si>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</si>
  <si>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</si>
  <si>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</si>
  <si>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</si>
  <si>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</si>
  <si>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</si>
  <si>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</si>
  <si>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</si>
  <si>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</si>
  <si>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</si>
  <si>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</si>
  <si>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</si>
  <si>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</si>
  <si>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</si>
  <si>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</si>
  <si>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</si>
  <si>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</si>
  <si>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</si>
  <si>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</si>
  <si>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</si>
  <si>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</si>
  <si>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</si>
  <si>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</si>
  <si>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</si>
  <si>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</si>
  <si>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</si>
  <si>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</si>
  <si>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</si>
  <si>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</si>
  <si>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</si>
  <si>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</si>
  <si>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</si>
  <si>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</si>
  <si>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</si>
  <si>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</si>
  <si>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</si>
  <si>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</si>
  <si>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</si>
  <si>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</si>
  <si>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</si>
  <si>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</si>
  <si>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</si>
  <si>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</si>
  <si>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</si>
  <si>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</si>
  <si>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</si>
  <si>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</si>
  <si>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</si>
  <si>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</si>
  <si>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</si>
  <si>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</si>
  <si>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</si>
  <si>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</si>
  <si>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</si>
  <si>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</si>
  <si>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</si>
  <si>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</si>
  <si>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</si>
  <si>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</si>
  <si>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</si>
  <si>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</si>
  <si>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</si>
  <si>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</si>
  <si>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</si>
  <si>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</si>
  <si>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</si>
  <si>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</si>
  <si>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</si>
  <si>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</si>
  <si>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</si>
  <si>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</si>
  <si>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</si>
  <si>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</si>
  <si>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</si>
  <si>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</si>
  <si>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</si>
  <si>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</si>
  <si>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</si>
  <si>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</si>
  <si>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</si>
  <si>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</si>
  <si>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</si>
  <si>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</si>
  <si>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</si>
  <si>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</si>
  <si>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</si>
  <si>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</si>
  <si>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</si>
  <si>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</si>
  <si>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</si>
  <si>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</si>
  <si>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</si>
  <si>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</si>
  <si>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</si>
  <si>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</si>
  <si>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</si>
  <si>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</si>
  <si>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</si>
  <si>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</si>
  <si>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</si>
  <si>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</si>
  <si>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</si>
  <si>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</si>
  <si>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</si>
  <si>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</si>
  <si>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</si>
  <si>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</si>
  <si>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</si>
  <si>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</si>
  <si>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</si>
  <si>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</si>
  <si>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</si>
  <si>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</si>
  <si>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</si>
  <si>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</si>
  <si>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</si>
  <si>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</si>
  <si>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</si>
  <si>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</si>
  <si>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</si>
  <si>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</si>
  <si>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</si>
  <si>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</si>
  <si>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</si>
  <si>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</si>
  <si>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</si>
  <si>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</si>
  <si>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</si>
  <si>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</si>
  <si>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</si>
  <si>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</si>
  <si>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</si>
  <si>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</si>
  <si>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</si>
  <si>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</si>
  <si>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</si>
  <si>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</si>
  <si>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</si>
  <si>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</si>
  <si>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</si>
  <si>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</si>
  <si>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</si>
  <si>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</si>
  <si>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</si>
  <si>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</si>
  <si>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</si>
  <si>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</si>
  <si>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</si>
  <si>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</si>
  <si>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</si>
  <si>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</si>
  <si>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</si>
  <si>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</si>
  <si>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</si>
  <si>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</si>
  <si>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</si>
  <si>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</si>
  <si>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</si>
  <si>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</si>
  <si>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</si>
  <si>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</si>
  <si>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</si>
  <si>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</si>
  <si>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</si>
  <si>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</si>
  <si>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</si>
  <si>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</si>
  <si>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</si>
  <si>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</si>
  <si>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</si>
  <si>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</si>
  <si>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</si>
  <si>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</si>
  <si>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</si>
  <si>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</si>
  <si>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</si>
  <si>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</si>
  <si>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</si>
  <si>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</si>
  <si>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</si>
  <si>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</si>
  <si>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</si>
  <si>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</si>
  <si>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</si>
  <si>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</si>
  <si>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</si>
  <si>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</si>
  <si>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</si>
  <si>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</si>
  <si>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</si>
  <si>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</si>
  <si>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</si>
  <si>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</si>
  <si>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</si>
  <si>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</si>
  <si>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</si>
  <si>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</si>
  <si>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</si>
  <si>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</si>
  <si>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</si>
  <si>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</si>
  <si>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</si>
  <si>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</si>
  <si>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</si>
  <si>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</si>
  <si>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</si>
  <si>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</si>
  <si>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</si>
  <si>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</si>
  <si>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</si>
  <si>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</si>
  <si>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</si>
  <si>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</si>
  <si>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</si>
  <si>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</si>
  <si>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</si>
  <si>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</si>
  <si>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</si>
  <si>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</si>
  <si>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</si>
  <si>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</si>
  <si>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</si>
  <si>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</si>
  <si>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</si>
  <si>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</si>
  <si>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</si>
  <si>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</si>
  <si>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</si>
  <si>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</si>
  <si>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</si>
  <si>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</si>
  <si>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</si>
  <si>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</si>
  <si>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</si>
  <si>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</si>
  <si>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</si>
  <si>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</si>
  <si>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</si>
  <si>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</si>
  <si>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</si>
  <si>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</si>
  <si>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</si>
  <si>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</si>
  <si>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</si>
  <si>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</si>
  <si>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</si>
  <si>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</si>
  <si>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</si>
  <si>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</si>
  <si>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</si>
  <si>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</si>
  <si>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</si>
  <si>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</si>
  <si>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</si>
  <si>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</si>
  <si>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</si>
  <si>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</si>
  <si>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</si>
  <si>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</si>
  <si>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</si>
  <si>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</si>
  <si>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</si>
  <si>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</si>
  <si>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</si>
  <si>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</si>
  <si>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</si>
  <si>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</si>
  <si>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</si>
  <si>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</si>
  <si>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</si>
  <si>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</si>
  <si>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</si>
  <si>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</si>
  <si>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</si>
  <si>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</si>
  <si>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</si>
  <si>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</si>
  <si>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</si>
  <si>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</si>
  <si>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</si>
  <si>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</si>
  <si>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</si>
  <si>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</si>
  <si>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</si>
  <si>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</si>
  <si>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</si>
  <si>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</si>
  <si>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</si>
  <si>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</si>
  <si>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</si>
  <si>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</si>
  <si>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</si>
  <si>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</si>
  <si>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</si>
  <si>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</si>
  <si>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</si>
  <si>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</si>
  <si>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</si>
  <si>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</si>
  <si>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</si>
  <si>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</si>
  <si>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</si>
  <si>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</si>
  <si>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</si>
  <si>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</si>
  <si>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</si>
  <si>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</si>
  <si>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</si>
  <si>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</si>
  <si>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</si>
  <si>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</si>
  <si>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</si>
  <si>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</si>
  <si>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</si>
  <si>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</si>
  <si>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</si>
  <si>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</si>
  <si>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</si>
  <si>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</si>
  <si>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</si>
  <si>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</si>
  <si>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</si>
  <si>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</si>
  <si>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</si>
  <si>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</si>
  <si>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</si>
  <si>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</si>
  <si>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</si>
  <si>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</si>
  <si>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</si>
  <si>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</si>
  <si>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</si>
  <si>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</si>
  <si>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</si>
  <si>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</si>
  <si>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</si>
  <si>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</si>
  <si>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</si>
  <si>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</si>
  <si>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</si>
  <si>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</si>
  <si>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</si>
  <si>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</si>
  <si>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</si>
  <si>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</si>
  <si>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</si>
  <si>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</si>
  <si>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</si>
  <si>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</si>
  <si>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</si>
  <si>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</si>
  <si>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</si>
  <si>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</si>
  <si>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</si>
  <si>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</si>
  <si>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</si>
  <si>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</si>
  <si>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</si>
  <si>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</si>
  <si>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</si>
  <si>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</si>
  <si>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</si>
  <si>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</si>
  <si>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</si>
  <si>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</si>
  <si>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</si>
  <si>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</si>
  <si>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</si>
  <si>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</si>
  <si>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</si>
  <si>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</si>
  <si>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</si>
  <si>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</si>
  <si>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</si>
  <si>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</si>
  <si>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</si>
  <si>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</si>
  <si>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</si>
  <si>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</si>
  <si>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</si>
  <si>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</si>
  <si>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</si>
  <si>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</si>
  <si>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</si>
  <si>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</si>
  <si>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</si>
  <si>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</si>
  <si>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</si>
  <si>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</si>
  <si>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</si>
  <si>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</si>
  <si>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</si>
  <si>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</si>
  <si>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</si>
  <si>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</si>
  <si>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</si>
  <si>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</si>
  <si>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</si>
  <si>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</si>
  <si>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</si>
  <si>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</si>
  <si>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</si>
  <si>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</si>
  <si>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</si>
  <si>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</si>
  <si>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</si>
  <si>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</si>
  <si>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</si>
  <si>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</si>
  <si>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</si>
  <si>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</si>
  <si>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</si>
  <si>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</si>
  <si>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</si>
  <si>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</si>
  <si>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</si>
  <si>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</si>
  <si>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</si>
  <si>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</si>
  <si>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</si>
  <si>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</si>
  <si>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</si>
  <si>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</si>
  <si>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</si>
  <si>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</si>
  <si>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</si>
  <si>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</si>
  <si>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</si>
  <si>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</si>
  <si>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</si>
  <si>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</si>
  <si>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</si>
  <si>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</si>
  <si>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</si>
  <si>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</si>
  <si>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</si>
  <si>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</si>
  <si>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</si>
  <si>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</si>
  <si>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</si>
  <si>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</si>
  <si>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</si>
  <si>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</si>
  <si>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</si>
  <si>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</si>
  <si>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</si>
  <si>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</si>
  <si>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</si>
  <si>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</si>
  <si>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</si>
  <si>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</si>
  <si>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</si>
  <si>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</si>
  <si>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</si>
  <si>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</si>
  <si>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</si>
  <si>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</si>
  <si>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</si>
  <si>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</si>
  <si>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</si>
  <si>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</si>
  <si>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</si>
  <si>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</si>
  <si>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</si>
  <si>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</si>
  <si>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</si>
  <si>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</si>
  <si>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</si>
  <si>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</si>
  <si>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</si>
  <si>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</si>
  <si>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</si>
  <si>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</si>
  <si>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</si>
  <si>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</si>
  <si>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</si>
  <si>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</si>
  <si>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</si>
  <si>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</si>
  <si>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</si>
  <si>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</si>
  <si>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</si>
  <si>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</si>
  <si>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</si>
  <si>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</si>
  <si>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</si>
  <si>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</si>
  <si>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</si>
  <si>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</si>
  <si>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</si>
  <si>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</si>
  <si>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</si>
  <si>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</si>
  <si>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</si>
  <si>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</si>
  <si>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</si>
  <si>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</si>
  <si>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</si>
  <si>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</si>
  <si>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</si>
  <si>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</si>
  <si>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</si>
  <si>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</si>
  <si>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</si>
  <si>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</si>
  <si>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</si>
  <si>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</si>
  <si>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</si>
  <si>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</si>
  <si>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</si>
  <si>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</si>
  <si>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</si>
  <si>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</si>
  <si>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</si>
  <si>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</si>
  <si>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</si>
  <si>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</si>
  <si>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</si>
  <si>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</si>
  <si>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</si>
  <si>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</si>
  <si>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</si>
  <si>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</si>
  <si>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</si>
  <si>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</si>
  <si>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</si>
  <si>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</si>
  <si>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</si>
  <si>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</si>
  <si>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</si>
  <si>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</si>
  <si>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</si>
  <si>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</si>
  <si>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</si>
  <si>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</si>
  <si>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</si>
  <si>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</si>
  <si>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</si>
  <si>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</si>
  <si>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</si>
  <si>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</si>
  <si>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</si>
  <si>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</si>
  <si>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</si>
  <si>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</si>
  <si>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</si>
  <si>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</si>
  <si>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</si>
  <si>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</si>
  <si>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</si>
  <si>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</si>
  <si>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</si>
  <si>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</si>
  <si>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</si>
  <si>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</si>
  <si>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</si>
  <si>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</si>
  <si>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</si>
  <si>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</si>
  <si>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</si>
  <si>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</si>
  <si>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</si>
  <si>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</si>
  <si>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</si>
  <si>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</si>
  <si>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</si>
  <si>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</si>
  <si>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</si>
  <si>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</si>
  <si>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</si>
  <si>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</si>
  <si>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</si>
  <si>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</si>
  <si>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</si>
  <si>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</si>
  <si>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</si>
  <si>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</si>
  <si>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</si>
  <si>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</si>
  <si>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</si>
  <si>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</si>
  <si>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</si>
  <si>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</si>
  <si>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</si>
  <si>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</si>
  <si>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</si>
  <si>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</si>
  <si>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</si>
  <si>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</si>
  <si>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</si>
  <si>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</si>
  <si>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</si>
  <si>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</si>
  <si>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</si>
  <si>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</si>
  <si>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</si>
  <si>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</si>
  <si>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</si>
  <si>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</si>
  <si>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</si>
  <si>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</si>
  <si>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</si>
  <si>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</si>
  <si>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</si>
  <si>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</si>
  <si>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</si>
  <si>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</si>
  <si>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</si>
  <si>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</si>
  <si>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</si>
  <si>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</si>
  <si>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</si>
  <si>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</si>
  <si>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</si>
  <si>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</si>
  <si>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</si>
  <si>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</si>
  <si>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</si>
  <si>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</si>
  <si>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</si>
  <si>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</si>
  <si>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</si>
  <si>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</si>
  <si>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</si>
  <si>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</si>
  <si>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</si>
  <si>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</si>
  <si>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</si>
  <si>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</si>
  <si>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</si>
  <si>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</si>
  <si>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</si>
  <si>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</si>
  <si>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</si>
  <si>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</si>
  <si>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</si>
  <si>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</si>
  <si>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</si>
  <si>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</si>
  <si>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</si>
  <si>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</si>
  <si>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</si>
  <si>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</si>
  <si>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</si>
  <si>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</si>
  <si>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</si>
  <si>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</si>
  <si>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</si>
  <si>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</si>
  <si>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</si>
  <si>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</si>
  <si>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</si>
  <si>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</si>
  <si>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</si>
  <si>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</si>
  <si>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</si>
  <si>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</si>
  <si>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</si>
  <si>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</si>
  <si>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</si>
  <si>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</si>
  <si>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</si>
  <si>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</si>
  <si>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</si>
  <si>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</si>
  <si>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</si>
  <si>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</si>
  <si>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</si>
  <si>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</si>
  <si>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</si>
  <si>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</si>
  <si>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</si>
  <si>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</si>
  <si>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</si>
  <si>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</si>
  <si>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</si>
  <si>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</si>
  <si>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</si>
  <si>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</si>
  <si>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</si>
  <si>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</si>
  <si>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</si>
  <si>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</si>
  <si>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</si>
  <si>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</si>
  <si>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</si>
  <si>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</si>
  <si>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</si>
  <si>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</si>
  <si>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</si>
  <si>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</si>
  <si>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</si>
  <si>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</si>
  <si>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</si>
  <si>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</si>
  <si>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</si>
  <si>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</si>
  <si>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</si>
  <si>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</si>
  <si>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</si>
  <si>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</si>
  <si>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</si>
  <si>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</si>
  <si>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</si>
  <si>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</si>
  <si>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</si>
  <si>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</si>
  <si>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</si>
  <si>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</si>
  <si>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</si>
  <si>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</si>
  <si>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</si>
  <si>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</si>
  <si>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</si>
  <si>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</si>
  <si>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</si>
  <si>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</si>
  <si>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</si>
  <si>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</si>
  <si>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</si>
  <si>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</si>
  <si>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</si>
  <si>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</si>
  <si>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</si>
  <si>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</si>
  <si>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</si>
  <si>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</si>
  <si>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</si>
  <si>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</si>
  <si>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</si>
  <si>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</si>
  <si>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</si>
  <si>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</si>
  <si>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</si>
  <si>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</si>
  <si>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</si>
  <si>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</si>
  <si>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</si>
  <si>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</si>
  <si>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</si>
  <si>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</si>
  <si>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</si>
  <si>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</si>
  <si>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</si>
  <si>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</si>
  <si>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</si>
  <si>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</si>
  <si>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</si>
  <si>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</si>
  <si>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</si>
  <si>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</si>
  <si>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</si>
  <si>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</si>
  <si>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</si>
  <si>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</si>
  <si>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</si>
  <si>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</si>
  <si>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</si>
  <si>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</si>
  <si>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</si>
  <si>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</si>
  <si>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</si>
  <si>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</si>
  <si>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</si>
  <si>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</si>
  <si>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</si>
  <si>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</si>
  <si>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</si>
  <si>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</si>
  <si>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</si>
  <si>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</si>
  <si>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</si>
  <si>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</si>
  <si>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</si>
  <si>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</si>
  <si>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</si>
  <si>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</si>
  <si>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</si>
  <si>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</si>
  <si>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</si>
  <si>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</si>
  <si>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</si>
  <si>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</si>
  <si>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</si>
  <si>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</si>
  <si>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</si>
  <si>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</si>
  <si>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</si>
  <si>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</si>
  <si>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</si>
  <si>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</si>
  <si>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</si>
  <si>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</si>
  <si>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</si>
  <si>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</si>
  <si>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</si>
  <si>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</si>
  <si>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</si>
  <si>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</si>
  <si>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</si>
  <si>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</si>
  <si>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</si>
  <si>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</si>
  <si>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</si>
  <si>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</si>
  <si>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</si>
  <si>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</si>
  <si>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</si>
  <si>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</si>
  <si>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</si>
  <si>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</si>
  <si>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</si>
  <si>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</si>
  <si>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</si>
  <si>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</si>
  <si>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</si>
  <si>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</si>
  <si>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</si>
  <si>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</si>
  <si>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</si>
  <si>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</si>
  <si>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</si>
  <si>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</si>
  <si>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</si>
  <si>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</si>
  <si>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</si>
  <si>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</si>
  <si>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</si>
  <si>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</si>
  <si>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</si>
  <si>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</si>
  <si>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</si>
  <si>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</si>
  <si>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</si>
  <si>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</si>
  <si>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</si>
  <si>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</si>
  <si>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</si>
  <si>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</si>
  <si>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</si>
  <si>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</si>
  <si>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</si>
  <si>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</si>
  <si>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</si>
  <si>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</si>
  <si>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</si>
  <si>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</si>
  <si>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</si>
  <si>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</si>
  <si>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</si>
  <si>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</si>
  <si>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</si>
  <si>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</si>
  <si>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</si>
  <si>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</si>
  <si>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</si>
  <si>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</si>
  <si>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</si>
  <si>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</si>
  <si>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</si>
  <si>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</si>
  <si>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</si>
  <si>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</si>
  <si>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</si>
  <si>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</si>
  <si>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</si>
  <si>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</si>
  <si>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</si>
  <si>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</si>
  <si>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</si>
  <si>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</si>
  <si>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</si>
  <si>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</si>
  <si>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</si>
  <si>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</si>
  <si>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</si>
  <si>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</si>
  <si>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</si>
  <si>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</si>
  <si>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</si>
  <si>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</si>
  <si>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</si>
  <si>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</si>
  <si>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</si>
  <si>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</si>
  <si>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</si>
  <si>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</si>
  <si>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</si>
  <si>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</si>
  <si>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</si>
  <si>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</si>
  <si>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</si>
  <si>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</si>
  <si>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</si>
  <si>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</si>
  <si>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</si>
  <si>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</si>
  <si>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</si>
  <si>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</si>
  <si>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</si>
  <si>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</si>
  <si>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</si>
  <si>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</si>
  <si>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</si>
  <si>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</si>
  <si>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</si>
  <si>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</si>
  <si>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</si>
  <si>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</si>
  <si>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</si>
  <si>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</si>
  <si>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</si>
  <si>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</si>
  <si>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</si>
  <si>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</si>
  <si>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</si>
  <si>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</si>
  <si>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</si>
  <si>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</si>
  <si>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</si>
  <si>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</si>
  <si>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</si>
  <si>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</si>
  <si>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</si>
  <si>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</si>
  <si>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</si>
  <si>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</si>
  <si>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</si>
  <si>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</si>
  <si>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</si>
  <si>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</si>
  <si>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</si>
  <si>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</si>
  <si>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</si>
  <si>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</si>
  <si>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</si>
  <si>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</si>
  <si>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</si>
  <si>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</si>
  <si>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</si>
  <si>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</si>
  <si>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</si>
  <si>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</si>
  <si>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</si>
  <si>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</si>
  <si>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</si>
  <si>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</si>
  <si>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</si>
  <si>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</si>
  <si>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</si>
  <si>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</si>
  <si>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</si>
  <si>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</si>
  <si>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</si>
  <si>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</si>
  <si>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</si>
  <si>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</si>
  <si>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</si>
  <si>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</si>
  <si>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</si>
  <si>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</si>
  <si>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</si>
  <si>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</si>
  <si>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</si>
  <si>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</si>
  <si>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</si>
  <si>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</si>
  <si>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</si>
  <si>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</si>
  <si>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</si>
  <si>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</si>
  <si>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</si>
  <si>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</si>
  <si>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</si>
  <si>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</si>
  <si>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</si>
  <si>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</si>
  <si>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</si>
  <si>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</si>
  <si>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</si>
  <si>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</si>
  <si>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</si>
  <si>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</si>
  <si>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</si>
  <si>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</si>
  <si>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</si>
  <si>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</si>
  <si>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</si>
  <si>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</si>
  <si>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</si>
  <si>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</si>
  <si>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</si>
  <si>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</si>
  <si>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</si>
  <si>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</si>
  <si>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</si>
  <si>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</si>
  <si>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</si>
  <si>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</si>
  <si>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</si>
  <si>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</si>
  <si>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</si>
  <si>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</si>
  <si>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</si>
  <si>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</si>
  <si>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</si>
  <si>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</si>
  <si>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</si>
  <si>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</si>
  <si>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</si>
  <si>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</si>
  <si>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</si>
  <si>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</si>
  <si>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</si>
  <si>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</si>
  <si>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</si>
  <si>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</si>
  <si>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</si>
  <si>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</si>
  <si>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</si>
  <si>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</si>
  <si>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</si>
  <si>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</si>
  <si>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</si>
  <si>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</si>
  <si>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</si>
  <si>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</si>
  <si>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</si>
  <si>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</si>
  <si>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</si>
  <si>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</si>
  <si>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</si>
  <si>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</si>
  <si>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</si>
  <si>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</si>
  <si>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</si>
  <si>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</si>
  <si>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</si>
  <si>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</si>
  <si>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</si>
  <si>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</si>
  <si>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</si>
  <si>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</si>
  <si>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</si>
  <si>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</si>
  <si>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</si>
  <si>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</si>
  <si>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</si>
  <si>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</si>
  <si>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</si>
  <si>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</si>
  <si>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</si>
  <si>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</si>
  <si>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</si>
  <si>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</si>
  <si>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</si>
  <si>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</si>
  <si>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</si>
  <si>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</si>
  <si>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</si>
  <si>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</si>
  <si>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</si>
  <si>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</si>
  <si>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</si>
  <si>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</si>
  <si>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</si>
  <si>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</si>
  <si>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</si>
  <si>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</si>
  <si>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</si>
  <si>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</si>
  <si>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</si>
  <si>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</si>
  <si>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</si>
  <si>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</si>
  <si>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</si>
  <si>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</si>
  <si>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</si>
  <si>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</si>
  <si>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</si>
  <si>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</si>
  <si>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</si>
  <si>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</si>
  <si>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</si>
  <si>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</si>
  <si>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</si>
  <si>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</si>
  <si>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</si>
  <si>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</si>
  <si>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</si>
  <si>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</si>
  <si>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</si>
  <si>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</si>
  <si>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</si>
  <si>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</si>
  <si>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</si>
  <si>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</si>
  <si>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</si>
  <si>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</si>
  <si>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</si>
  <si>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</si>
  <si>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</si>
  <si>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</si>
  <si>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</si>
  <si>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</si>
  <si>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</si>
  <si>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</si>
  <si>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</si>
  <si>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</si>
  <si>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</si>
  <si>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</si>
  <si>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</si>
  <si>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</si>
  <si>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</si>
  <si>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</si>
  <si>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</si>
  <si>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</si>
  <si>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</si>
  <si>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</si>
  <si>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</si>
  <si>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</si>
  <si>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</si>
  <si>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</si>
  <si>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</si>
  <si>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</si>
  <si>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</si>
  <si>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</si>
  <si>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</si>
  <si>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</si>
  <si>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</si>
  <si>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</si>
  <si>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</si>
  <si>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</si>
  <si>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</si>
  <si>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</si>
  <si>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</si>
  <si>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</si>
  <si>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</si>
  <si>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</si>
  <si>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</si>
  <si>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</si>
  <si>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</si>
  <si>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</si>
  <si>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</si>
  <si>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</si>
  <si>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</si>
  <si>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</si>
  <si>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</si>
  <si>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</si>
  <si>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</si>
  <si>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</si>
  <si>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</si>
  <si>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</si>
  <si>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</si>
  <si>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</si>
  <si>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</si>
  <si>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</si>
  <si>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</si>
  <si>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</si>
  <si>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</si>
  <si>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</si>
  <si>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</si>
  <si>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</si>
  <si>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</si>
  <si>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</si>
  <si>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</si>
  <si>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</si>
  <si>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</si>
  <si>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</si>
  <si>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</si>
  <si>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</si>
  <si>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</si>
  <si>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</si>
  <si>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</si>
  <si>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</si>
  <si>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</si>
  <si>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</si>
  <si>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</si>
  <si>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</si>
  <si>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</si>
  <si>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</si>
  <si>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</si>
  <si>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</si>
  <si>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</si>
  <si>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</si>
  <si>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</si>
  <si>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</si>
  <si>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</si>
  <si>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</si>
  <si>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</si>
  <si>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</si>
  <si>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</si>
  <si>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</si>
  <si>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</si>
  <si>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</si>
  <si>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</si>
  <si>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</si>
  <si>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</si>
  <si>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</si>
  <si>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</si>
  <si>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</si>
  <si>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</si>
  <si>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</si>
  <si>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</si>
  <si>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</si>
  <si>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</si>
  <si>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</si>
  <si>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</si>
  <si>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</si>
  <si>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</si>
  <si>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</si>
  <si>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</si>
  <si>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</si>
  <si>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</si>
  <si>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</si>
  <si>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</si>
  <si>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</si>
  <si>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</si>
  <si>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</si>
  <si>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</si>
  <si>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</si>
  <si>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</si>
  <si>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</si>
  <si>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</si>
  <si>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</si>
  <si>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</si>
  <si>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</si>
  <si>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</si>
  <si>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</si>
  <si>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</si>
  <si>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</si>
  <si>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</si>
  <si>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</si>
  <si>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</si>
  <si>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</si>
  <si>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</si>
  <si>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</si>
  <si>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</si>
  <si>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</si>
  <si>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</si>
  <si>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</si>
  <si>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</si>
  <si>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</si>
  <si>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</si>
  <si>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</si>
  <si>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</si>
  <si>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</si>
  <si>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</si>
  <si>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</si>
  <si>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</si>
  <si>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</si>
  <si>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</si>
  <si>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</si>
  <si>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</si>
  <si>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</si>
  <si>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</si>
  <si>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</si>
  <si>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</si>
  <si>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</si>
  <si>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</si>
  <si>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</si>
  <si>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</si>
  <si>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</si>
  <si>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</si>
  <si>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</si>
  <si>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</si>
  <si>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</si>
  <si>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</si>
  <si>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</si>
  <si>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</si>
  <si>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</si>
  <si>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</si>
  <si>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</si>
  <si>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</si>
  <si>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</si>
  <si>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</si>
  <si>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</si>
  <si>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</si>
  <si>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</si>
  <si>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</si>
  <si>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</si>
  <si>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</si>
  <si>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</si>
  <si>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</si>
  <si>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</si>
  <si>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</si>
  <si>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</si>
  <si>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</si>
  <si>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</si>
  <si>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</si>
  <si>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</si>
  <si>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</si>
  <si>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</si>
  <si>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</si>
  <si>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</si>
  <si>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</si>
  <si>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</si>
  <si>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</si>
  <si>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</si>
  <si>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</si>
  <si>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</si>
  <si>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</si>
  <si>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</si>
  <si>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</si>
  <si>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</si>
  <si>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</si>
  <si>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</si>
  <si>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</si>
  <si>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</si>
  <si>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</si>
  <si>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</si>
  <si>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</si>
  <si>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</si>
  <si>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</si>
  <si>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</si>
  <si>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</si>
  <si>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</si>
  <si>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</si>
  <si>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</si>
  <si>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</si>
  <si>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</si>
  <si>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</si>
  <si>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</si>
  <si>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</si>
  <si>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</si>
  <si>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</si>
  <si>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</si>
  <si>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</si>
  <si>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</si>
  <si>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</si>
  <si>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</si>
  <si>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</si>
  <si>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</si>
  <si>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</si>
  <si>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</si>
  <si>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</si>
  <si>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</si>
  <si>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</si>
  <si>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</si>
  <si>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</si>
  <si>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</si>
  <si>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</si>
  <si>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</si>
  <si>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</si>
  <si>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</si>
  <si>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</si>
  <si>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</si>
  <si>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</si>
  <si>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</si>
  <si>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</si>
  <si>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</si>
  <si>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</si>
  <si>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</si>
  <si>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</si>
  <si>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</si>
  <si>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</si>
  <si>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</si>
  <si>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</si>
  <si>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</si>
  <si>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</si>
  <si>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</si>
  <si>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</si>
  <si>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</si>
  <si>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</si>
  <si>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</si>
  <si>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</si>
  <si>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</si>
  <si>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</si>
  <si>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</si>
  <si>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</si>
  <si>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</si>
  <si>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</si>
  <si>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</si>
  <si>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</si>
  <si>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</si>
  <si>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</si>
  <si>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</si>
  <si>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</si>
  <si>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</si>
  <si>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</si>
  <si>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</si>
  <si>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</si>
  <si>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</si>
  <si>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</si>
  <si>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</si>
  <si>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</si>
  <si>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</si>
  <si>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</si>
  <si>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</si>
  <si>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</si>
  <si>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</si>
  <si>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</si>
  <si>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</si>
  <si>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</si>
  <si>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</si>
  <si>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</si>
  <si>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</si>
  <si>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</si>
  <si>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</si>
  <si>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</si>
  <si>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</si>
  <si>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</si>
  <si>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</si>
  <si>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</si>
  <si>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</si>
  <si>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</si>
  <si>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</si>
  <si>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</si>
  <si>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</si>
  <si>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</si>
  <si>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</si>
  <si>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</si>
  <si>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</si>
  <si>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</si>
  <si>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</si>
  <si>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</si>
  <si>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</si>
  <si>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</si>
  <si>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</si>
  <si>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</si>
  <si>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</si>
  <si>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</si>
  <si>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</si>
  <si>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</si>
  <si>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</si>
  <si>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</si>
  <si>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</si>
  <si>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</si>
  <si>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</si>
  <si>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</si>
  <si>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</si>
  <si>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</si>
  <si>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</si>
  <si>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</si>
  <si>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</si>
  <si>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</si>
  <si>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</si>
  <si>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</si>
  <si>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</si>
  <si>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</si>
  <si>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</si>
  <si>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</si>
  <si>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</si>
  <si>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</si>
  <si>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</si>
  <si>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</si>
  <si>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</si>
  <si>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</si>
  <si>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</si>
  <si>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</si>
  <si>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</si>
  <si>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</si>
  <si>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</si>
  <si>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</si>
  <si>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</si>
  <si>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</si>
  <si>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</si>
  <si>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</si>
  <si>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</si>
  <si>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</si>
  <si>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</si>
  <si>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</si>
  <si>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</si>
  <si>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</si>
  <si>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</si>
  <si>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</si>
  <si>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</si>
  <si>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</si>
  <si>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</si>
  <si>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</si>
  <si>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</si>
  <si>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</si>
  <si>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</si>
  <si>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</si>
  <si>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</si>
  <si>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</si>
  <si>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</si>
  <si>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</si>
  <si>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</si>
  <si>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</si>
  <si>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</si>
  <si>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</si>
  <si>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</si>
  <si>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</si>
  <si>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</si>
  <si>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</si>
  <si>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</si>
  <si>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</si>
  <si>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</si>
  <si>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</si>
  <si>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</si>
  <si>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</si>
  <si>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</si>
  <si>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</si>
  <si>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</si>
  <si>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</si>
  <si>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</si>
  <si>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</si>
  <si>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</si>
  <si>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</si>
  <si>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</si>
  <si>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</si>
  <si>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</si>
  <si>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</si>
  <si>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</si>
  <si>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</si>
  <si>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</si>
  <si>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</si>
  <si>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</si>
  <si>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</si>
  <si>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</si>
  <si>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</si>
  <si>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</si>
  <si>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</si>
  <si>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</si>
  <si>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</si>
  <si>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</si>
  <si>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</si>
  <si>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</si>
  <si>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</si>
  <si>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</si>
  <si>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</si>
  <si>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</si>
  <si>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</si>
  <si>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</si>
  <si>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</si>
  <si>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</si>
  <si>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</si>
  <si>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</si>
  <si>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</si>
  <si>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</si>
  <si>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</si>
  <si>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</si>
  <si>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</si>
  <si>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</si>
  <si>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</si>
  <si>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</si>
  <si>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</si>
  <si>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</si>
  <si>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</si>
  <si>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</si>
  <si>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</si>
  <si>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</si>
  <si>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</si>
  <si>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</si>
  <si>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</si>
  <si>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</si>
  <si>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</si>
  <si>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</si>
  <si>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</si>
  <si>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</si>
  <si>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</si>
  <si>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</si>
  <si>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</si>
  <si>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</si>
  <si>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</si>
  <si>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</si>
  <si>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</si>
  <si>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</si>
  <si>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</si>
  <si>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</si>
  <si>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</si>
  <si>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</si>
  <si>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</si>
  <si>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</si>
  <si>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</si>
  <si>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</si>
  <si>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</si>
  <si>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</si>
  <si>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</si>
  <si>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</si>
  <si>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</si>
  <si>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</si>
  <si>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</si>
  <si>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</si>
  <si>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</si>
  <si>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</si>
  <si>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</si>
  <si>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</si>
  <si>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</si>
  <si>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</si>
  <si>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</si>
  <si>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</si>
  <si>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</si>
  <si>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</si>
  <si>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</si>
  <si>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</si>
  <si>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</si>
  <si>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</si>
  <si>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</si>
  <si>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</si>
  <si>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</si>
  <si>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</si>
  <si>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</si>
  <si>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</si>
  <si>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</si>
  <si>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</si>
  <si>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</si>
  <si>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</si>
  <si>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</si>
  <si>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</si>
  <si>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</si>
  <si>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</si>
  <si>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</si>
  <si>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</si>
  <si>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</si>
  <si>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</si>
  <si>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</si>
  <si>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</si>
  <si>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</si>
  <si>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</si>
  <si>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</si>
  <si>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</si>
  <si>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</si>
  <si>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</si>
  <si>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</si>
  <si>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</si>
  <si>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</si>
  <si>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</si>
  <si>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</si>
  <si>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</si>
  <si>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</si>
  <si>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</si>
  <si>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</si>
  <si>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</si>
  <si>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</si>
  <si>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</si>
  <si>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</si>
  <si>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</si>
  <si>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</si>
  <si>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</si>
  <si>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</si>
  <si>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</si>
  <si>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</si>
  <si>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</si>
  <si>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</si>
  <si>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</si>
  <si>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</si>
  <si>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</si>
  <si>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</si>
  <si>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</si>
  <si>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</si>
  <si>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</si>
  <si>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</si>
  <si>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</si>
  <si>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</si>
  <si>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</si>
  <si>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</si>
  <si>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</si>
  <si>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</si>
  <si>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</si>
  <si>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</si>
  <si>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</si>
  <si>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</si>
  <si>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</si>
  <si>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</si>
  <si>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</si>
  <si>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</si>
  <si>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</si>
  <si>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</si>
  <si>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</si>
  <si>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</si>
  <si>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</si>
  <si>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</si>
  <si>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</si>
  <si>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</si>
  <si>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</si>
  <si>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</si>
  <si>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</si>
  <si>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</si>
  <si>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</si>
  <si>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</si>
  <si>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</si>
  <si>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</si>
  <si>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</si>
  <si>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</si>
  <si>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</si>
  <si>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</si>
  <si>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</si>
  <si>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</si>
  <si>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</si>
  <si>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</si>
  <si>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</si>
  <si>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</si>
  <si>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</si>
  <si>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</si>
  <si>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</si>
  <si>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</si>
  <si>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</si>
  <si>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</si>
  <si>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</si>
  <si>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</si>
  <si>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</si>
  <si>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</si>
  <si>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</si>
  <si>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</si>
  <si>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</si>
  <si>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</si>
  <si>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</si>
  <si>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</si>
  <si>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</si>
  <si>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</si>
  <si>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</si>
  <si>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</si>
  <si>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</si>
  <si>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</si>
  <si>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</si>
  <si>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</si>
  <si>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</si>
  <si>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</si>
  <si>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</si>
  <si>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</si>
  <si>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</si>
  <si>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</si>
  <si>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</si>
  <si>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</si>
  <si>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</si>
  <si>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</si>
  <si>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</si>
  <si>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</si>
  <si>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</si>
  <si>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</si>
  <si>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</si>
  <si>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</si>
  <si>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</si>
  <si>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</si>
  <si>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</si>
  <si>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</si>
  <si>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</si>
  <si>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</si>
  <si>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</si>
  <si>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</si>
  <si>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</si>
  <si>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</si>
  <si>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</si>
  <si>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</si>
  <si>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</si>
  <si>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</si>
  <si>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</si>
  <si>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</si>
  <si>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</si>
  <si>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</si>
  <si>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</si>
  <si>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</si>
  <si>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</si>
  <si>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</si>
  <si>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</si>
  <si>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</si>
  <si>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</si>
  <si>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</si>
  <si>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</si>
  <si>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</si>
  <si>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</si>
  <si>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</si>
  <si>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</si>
  <si>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</si>
  <si>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</si>
  <si>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</si>
  <si>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</si>
  <si>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</si>
  <si>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</si>
  <si>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</si>
  <si>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</si>
  <si>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</si>
  <si>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</si>
  <si>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</si>
  <si>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</si>
  <si>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</si>
  <si>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</si>
  <si>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</si>
  <si>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</si>
  <si>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</si>
  <si>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</si>
  <si>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</si>
  <si>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</si>
  <si>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</si>
  <si>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</si>
  <si>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</si>
  <si>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</si>
  <si>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</si>
  <si>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</si>
  <si>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</si>
  <si>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</si>
  <si>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</si>
  <si>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</si>
  <si>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</si>
  <si>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</si>
  <si>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</si>
  <si>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</si>
  <si>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</si>
  <si>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</si>
  <si>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</si>
  <si>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</si>
  <si>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</si>
  <si>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</si>
  <si>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</si>
  <si>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</si>
  <si>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</si>
  <si>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</si>
  <si>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</si>
  <si>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</si>
  <si>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</si>
  <si>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</si>
  <si>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</si>
  <si>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</si>
  <si>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</si>
  <si>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</si>
  <si>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</si>
  <si>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</si>
  <si>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</si>
  <si>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</si>
  <si>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</si>
  <si>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</si>
  <si>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</si>
  <si>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</si>
  <si>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</si>
  <si>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</si>
  <si>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</si>
  <si>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</si>
  <si>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</si>
  <si>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</si>
  <si>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</si>
  <si>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</si>
  <si>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</si>
  <si>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</si>
  <si>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</si>
  <si>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</si>
  <si>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</si>
  <si>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</si>
  <si>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</si>
  <si>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</si>
  <si>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</si>
  <si>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</si>
  <si>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</si>
  <si>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</si>
  <si>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</si>
  <si>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</si>
  <si>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</si>
  <si>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</si>
  <si>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</si>
  <si>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</si>
  <si>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</si>
  <si>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</si>
  <si>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</si>
  <si>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</si>
  <si>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</si>
  <si>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</si>
  <si>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</si>
  <si>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</si>
  <si>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</si>
  <si>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</si>
  <si>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</si>
  <si>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</si>
  <si>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</si>
  <si>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</si>
  <si>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</si>
  <si>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</si>
  <si>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</si>
  <si>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</si>
  <si>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</si>
  <si>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</si>
  <si>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</si>
  <si>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</si>
  <si>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</si>
  <si>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</si>
  <si>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</si>
  <si>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</si>
  <si>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</si>
  <si>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</si>
  <si>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</si>
  <si>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</si>
  <si>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</si>
  <si>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</si>
  <si>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</si>
  <si>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</si>
  <si>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</si>
  <si>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</si>
  <si>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</si>
  <si>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</si>
  <si>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</si>
  <si>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</si>
  <si>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</si>
  <si>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</si>
  <si>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</si>
  <si>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</si>
  <si>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</si>
  <si>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</si>
  <si>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</si>
  <si>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</si>
  <si>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</si>
  <si>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</si>
  <si>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</si>
  <si>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</si>
  <si>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</si>
  <si>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</si>
  <si>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</si>
  <si>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</si>
  <si>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</si>
  <si>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</si>
  <si>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</si>
  <si>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</si>
  <si>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</si>
  <si>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</si>
  <si>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</si>
  <si>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</si>
  <si>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</si>
  <si>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</si>
  <si>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</si>
  <si>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</si>
  <si>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</si>
  <si>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</si>
  <si>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</si>
  <si>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</si>
  <si>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</si>
  <si>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</si>
  <si>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</si>
  <si>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</si>
  <si>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</si>
  <si>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</si>
  <si>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</si>
  <si>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</si>
  <si>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</si>
  <si>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</si>
  <si>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</si>
  <si>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</si>
  <si>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</si>
  <si>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</si>
  <si>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</si>
  <si>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</si>
  <si>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</si>
  <si>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</si>
  <si>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</si>
  <si>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</si>
  <si>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</si>
  <si>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</si>
  <si>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</si>
  <si>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</si>
  <si>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</si>
  <si>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</si>
  <si>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</si>
  <si>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</si>
  <si>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</si>
  <si>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</si>
  <si>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</si>
  <si>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</si>
  <si>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</si>
  <si>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</si>
  <si>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</si>
  <si>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</si>
  <si>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</si>
  <si>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</si>
  <si>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</si>
  <si>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</si>
  <si>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</si>
  <si>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</si>
  <si>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</si>
  <si>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</si>
  <si>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</si>
  <si>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</si>
  <si>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</si>
  <si>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</si>
  <si>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</si>
  <si>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</si>
  <si>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</si>
  <si>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</si>
  <si>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</si>
  <si>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</si>
  <si>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</si>
  <si>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</si>
  <si>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</si>
  <si>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</si>
  <si>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</si>
  <si>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</si>
  <si>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</si>
  <si>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</si>
  <si>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</si>
  <si>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</si>
  <si>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</si>
  <si>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</si>
  <si>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</si>
  <si>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</si>
  <si>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</si>
  <si>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</si>
  <si>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</si>
  <si>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</si>
  <si>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</si>
  <si>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</si>
  <si>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</si>
  <si>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</si>
  <si>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</si>
  <si>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</si>
  <si>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</si>
  <si>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</si>
  <si>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</si>
  <si>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</si>
  <si>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</si>
  <si>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</si>
  <si>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</si>
  <si>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</si>
  <si>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</si>
  <si>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</si>
  <si>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</si>
  <si>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</si>
  <si>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</si>
  <si>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</si>
  <si>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</si>
  <si>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</si>
  <si>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</si>
  <si>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</si>
  <si>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</si>
  <si>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</si>
  <si>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</si>
  <si>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</si>
  <si>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</si>
  <si>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</si>
  <si>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</si>
  <si>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</si>
  <si>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</si>
  <si>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</si>
  <si>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</si>
  <si>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</si>
  <si>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</si>
  <si>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</si>
  <si>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</si>
  <si>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</si>
  <si>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</si>
  <si>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</si>
  <si>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</si>
  <si>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</si>
  <si>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</si>
  <si>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</si>
  <si>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</si>
  <si>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</si>
  <si>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</si>
  <si>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</si>
  <si>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</si>
  <si>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</si>
  <si>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</si>
  <si>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</si>
  <si>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</si>
  <si>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</si>
  <si>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</si>
  <si>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</si>
  <si>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</si>
  <si>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</si>
  <si>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</si>
  <si>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</si>
  <si>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</si>
  <si>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</si>
  <si>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</si>
  <si>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</si>
  <si>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</si>
  <si>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</si>
  <si>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</si>
  <si>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</si>
  <si>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</si>
  <si>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</si>
  <si>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</si>
  <si>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</si>
  <si>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</si>
  <si>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</si>
  <si>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</si>
  <si>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</si>
  <si>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</si>
  <si>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</si>
  <si>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</si>
  <si>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</si>
  <si>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</si>
  <si>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</si>
  <si>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</si>
  <si>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</si>
  <si>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</si>
  <si>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</si>
  <si>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</si>
  <si>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</si>
  <si>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</si>
  <si>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</si>
  <si>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</si>
  <si>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</si>
  <si>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</si>
  <si>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</si>
  <si>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</si>
  <si>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</si>
  <si>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</si>
  <si>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</si>
  <si>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</si>
  <si>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</si>
  <si>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</si>
  <si>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</si>
  <si>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</si>
  <si>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</si>
  <si>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</si>
  <si>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</si>
  <si>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</si>
  <si>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</si>
  <si>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</si>
  <si>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</si>
  <si>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</si>
  <si>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</si>
  <si>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</si>
  <si>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</si>
  <si>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</si>
  <si>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</si>
  <si>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</si>
  <si>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</si>
  <si>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</si>
  <si>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</si>
  <si>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</si>
  <si>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</si>
  <si>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</si>
  <si>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</si>
  <si>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</si>
  <si>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</si>
  <si>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</si>
  <si>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</si>
  <si>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</si>
  <si>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</si>
  <si>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</si>
  <si>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</si>
  <si>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</si>
  <si>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</si>
  <si>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</si>
  <si>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</si>
  <si>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</si>
  <si>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</si>
  <si>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</si>
  <si>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</si>
  <si>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</si>
  <si>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</si>
  <si>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</si>
  <si>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</si>
  <si>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</si>
  <si>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</si>
  <si>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</si>
  <si>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</si>
  <si>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</si>
  <si>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</si>
  <si>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</si>
  <si>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</si>
  <si>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</si>
  <si>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</si>
  <si>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</si>
  <si>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</si>
  <si>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</si>
  <si>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</si>
  <si>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</si>
  <si>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</si>
  <si>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</si>
  <si>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</si>
  <si>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</si>
  <si>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</si>
  <si>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</si>
  <si>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</si>
  <si>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</si>
  <si>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</si>
  <si>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</si>
  <si>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</si>
  <si>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</si>
  <si>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</si>
  <si>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</si>
  <si>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</si>
  <si>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</si>
  <si>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</si>
  <si>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</si>
  <si>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</si>
  <si>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</si>
  <si>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</si>
  <si>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</si>
  <si>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</si>
  <si>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</si>
  <si>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</si>
  <si>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</si>
  <si>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</si>
  <si>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</si>
  <si>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</si>
  <si>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</si>
  <si>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</si>
  <si>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</si>
  <si>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</si>
  <si>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</si>
  <si>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</si>
  <si>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</si>
  <si>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</si>
  <si>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</si>
  <si>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</si>
  <si>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</si>
  <si>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</si>
  <si>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</si>
  <si>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</si>
  <si>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</si>
  <si>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</si>
  <si>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</si>
  <si>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</si>
  <si>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</si>
  <si>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</si>
  <si>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</si>
  <si>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</si>
  <si>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</si>
  <si>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</si>
  <si>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</si>
  <si>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</si>
  <si>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</si>
  <si>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</si>
  <si>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</si>
  <si>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</si>
  <si>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</si>
  <si>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</si>
  <si>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</si>
  <si>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</si>
  <si>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</si>
  <si>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</si>
  <si>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</si>
  <si>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</si>
  <si>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</si>
  <si>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</si>
  <si>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</si>
  <si>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</si>
  <si>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</si>
  <si>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</si>
  <si>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</si>
  <si>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</si>
  <si>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</si>
  <si>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</si>
  <si>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</si>
  <si>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</si>
  <si>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</si>
  <si>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</si>
  <si>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</si>
  <si>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</si>
  <si>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</si>
  <si>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</si>
  <si>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</si>
  <si>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</si>
  <si>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</si>
  <si>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</si>
  <si>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</si>
  <si>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</si>
  <si>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</si>
  <si>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</si>
  <si>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</si>
  <si>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</si>
  <si>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</si>
  <si>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</si>
  <si>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</si>
  <si>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</si>
  <si>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</si>
  <si>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</si>
  <si>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</si>
  <si>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</si>
  <si>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</si>
  <si>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</si>
  <si>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</si>
  <si>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</si>
  <si>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</si>
  <si>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</si>
  <si>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</si>
  <si>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</si>
  <si>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</si>
  <si>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</si>
  <si>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</si>
  <si>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</si>
  <si>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</si>
  <si>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</si>
  <si>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</si>
  <si>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</si>
  <si>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</si>
  <si>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</si>
  <si>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</si>
  <si>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</si>
  <si>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</si>
  <si>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</si>
  <si>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</si>
  <si>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</si>
  <si>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</si>
  <si>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</si>
  <si>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</si>
  <si>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</si>
  <si>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</si>
  <si>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</si>
  <si>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</si>
  <si>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</si>
  <si>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</si>
  <si>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</si>
  <si>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</si>
  <si>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</si>
  <si>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</si>
  <si>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</si>
  <si>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</si>
  <si>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</si>
  <si>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</si>
  <si>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</si>
  <si>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</si>
  <si>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</si>
  <si>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</si>
  <si>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</si>
  <si>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</si>
  <si>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</si>
  <si>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</si>
  <si>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</si>
  <si>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</si>
  <si>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</si>
  <si>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</si>
  <si>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</si>
  <si>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</si>
  <si>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</si>
  <si>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</si>
  <si>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</si>
  <si>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</si>
  <si>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</si>
  <si>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</si>
  <si>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</si>
  <si>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</si>
  <si>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</si>
  <si>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</si>
  <si>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</si>
  <si>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</si>
  <si>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</si>
  <si>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</si>
  <si>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</si>
  <si>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</si>
  <si>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</si>
  <si>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</si>
  <si>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</si>
  <si>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</si>
  <si>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</si>
  <si>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</si>
  <si>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</si>
  <si>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</si>
  <si>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</si>
  <si>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</si>
  <si>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</si>
  <si>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</si>
  <si>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</si>
  <si>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</si>
  <si>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</si>
  <si>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</si>
  <si>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</si>
  <si>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</si>
  <si>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</si>
  <si>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</si>
  <si>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</si>
  <si>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</si>
  <si>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</si>
  <si>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</si>
  <si>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</si>
  <si>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</si>
  <si>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</si>
  <si>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</si>
  <si>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</si>
  <si>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</si>
  <si>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</si>
  <si>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</si>
  <si>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</si>
  <si>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</si>
  <si>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</si>
  <si>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</si>
  <si>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</si>
  <si>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</si>
  <si>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</si>
  <si>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</si>
  <si>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</si>
  <si>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</si>
  <si>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</si>
  <si>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</si>
  <si>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</si>
  <si>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</si>
  <si>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</si>
  <si>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</si>
  <si>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</si>
  <si>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</si>
  <si>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</si>
  <si>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</si>
  <si>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</si>
  <si>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</si>
  <si>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</si>
  <si>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</si>
  <si>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</si>
  <si>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</si>
  <si>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</si>
  <si>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</si>
  <si>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</si>
  <si>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</si>
  <si>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</si>
  <si>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</si>
  <si>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</si>
  <si>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</si>
  <si>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</si>
  <si>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</si>
  <si>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</si>
  <si>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</si>
  <si>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</si>
  <si>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</si>
  <si>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</si>
  <si>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</si>
  <si>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</si>
  <si>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</si>
  <si>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</si>
  <si>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</si>
  <si>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</si>
  <si>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</si>
  <si>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</si>
  <si>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</si>
  <si>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</si>
  <si>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</si>
  <si>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</si>
  <si>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</si>
  <si>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</si>
  <si>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</si>
  <si>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</si>
  <si>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</si>
  <si>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</si>
  <si>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</si>
  <si>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</si>
  <si>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</si>
  <si>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</si>
  <si>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</si>
  <si>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</si>
  <si>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</si>
  <si>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</si>
  <si>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</si>
  <si>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</si>
  <si>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</si>
  <si>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</si>
  <si>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</si>
  <si>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</si>
  <si>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</si>
  <si>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</si>
  <si>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</si>
  <si>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</si>
  <si>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</si>
  <si>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</si>
  <si>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</si>
  <si>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</si>
  <si>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</si>
  <si>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</si>
  <si>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</si>
  <si>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</si>
  <si>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</si>
  <si>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</si>
  <si>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</si>
  <si>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</si>
  <si>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</si>
  <si>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</si>
  <si>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</si>
  <si>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</si>
  <si>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</si>
  <si>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</si>
  <si>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</si>
  <si>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</si>
  <si>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</si>
  <si>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</si>
  <si>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</si>
  <si>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</si>
  <si>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</si>
  <si>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</si>
  <si>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</si>
  <si>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</si>
  <si>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</si>
  <si>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</si>
  <si>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</si>
  <si>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</si>
  <si>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</si>
  <si>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</si>
  <si>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</si>
  <si>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</si>
  <si>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</si>
  <si>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</si>
  <si>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</si>
  <si>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</si>
  <si>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</si>
  <si>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</si>
  <si>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</si>
  <si>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</si>
  <si>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</si>
  <si>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</si>
  <si>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</si>
  <si>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</si>
  <si>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</si>
  <si>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</si>
  <si>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</si>
  <si>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</si>
  <si>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</si>
  <si>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</si>
  <si>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</si>
  <si>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</si>
  <si>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</si>
  <si>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</si>
  <si>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</si>
  <si>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</si>
  <si>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</si>
  <si>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</si>
  <si>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</si>
  <si>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</si>
  <si>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</si>
  <si>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</si>
  <si>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</si>
  <si>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</si>
  <si>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</si>
  <si>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</si>
  <si>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</si>
  <si>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</si>
  <si>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</si>
  <si>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</si>
  <si>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</si>
  <si>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</si>
  <si>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</si>
  <si>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</si>
  <si>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</si>
  <si>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</si>
  <si>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</si>
  <si>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</si>
  <si>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</si>
  <si>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</si>
  <si>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</si>
  <si>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</si>
  <si>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</si>
  <si>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</si>
  <si>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</si>
  <si>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</si>
  <si>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</si>
  <si>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</si>
  <si>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</si>
  <si>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</si>
  <si>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</si>
  <si>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</si>
  <si>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</si>
  <si>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</si>
  <si>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</si>
  <si>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</si>
  <si>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</si>
  <si>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</si>
  <si>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</si>
  <si>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</si>
  <si>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</si>
  <si>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</si>
  <si>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</si>
  <si>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</si>
  <si>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</si>
  <si>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</si>
  <si>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</si>
  <si>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</si>
  <si>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</si>
  <si>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</si>
  <si>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</si>
  <si>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</si>
  <si>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</si>
  <si>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</si>
  <si>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</si>
  <si>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</si>
  <si>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</si>
  <si>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</si>
  <si>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</si>
  <si>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</si>
  <si>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</si>
  <si>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</si>
  <si>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</si>
  <si>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</si>
  <si>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</si>
  <si>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</si>
  <si>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</si>
  <si>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</si>
  <si>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</si>
  <si>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</si>
  <si>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</si>
  <si>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</si>
  <si>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</si>
  <si>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</si>
  <si>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</si>
  <si>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</si>
  <si>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</si>
  <si>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</si>
  <si>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</si>
  <si>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</si>
  <si>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</si>
  <si>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</si>
  <si>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</si>
  <si>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</si>
  <si>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</si>
  <si>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</si>
  <si>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</si>
  <si>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</si>
  <si>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</si>
  <si>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</si>
  <si>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</si>
  <si>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</si>
  <si>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</si>
  <si>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</si>
  <si>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</si>
  <si>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</si>
  <si>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</si>
  <si>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</si>
  <si>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</si>
  <si>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</si>
  <si>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</si>
  <si>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</si>
  <si>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</si>
  <si>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</si>
  <si>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</si>
  <si>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</si>
  <si>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</si>
  <si>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</si>
  <si>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</si>
  <si>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</si>
  <si>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</si>
  <si>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</si>
  <si>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</si>
  <si>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</si>
  <si>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</si>
  <si>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</si>
  <si>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</si>
  <si>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</si>
  <si>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</si>
  <si>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</si>
  <si>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</si>
  <si>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</si>
  <si>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</si>
  <si>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</si>
  <si>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</si>
  <si>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</si>
  <si>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</si>
  <si>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</si>
  <si>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</si>
  <si>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</si>
  <si>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</si>
  <si>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</si>
  <si>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</si>
  <si>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</si>
  <si>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</si>
  <si>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</si>
  <si>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</si>
  <si>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</si>
  <si>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</si>
  <si>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</si>
  <si>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</si>
  <si>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</si>
  <si>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</si>
  <si>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</si>
  <si>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</si>
  <si>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</si>
  <si>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</si>
  <si>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</si>
  <si>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</si>
  <si>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</si>
  <si>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</si>
  <si>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</si>
  <si>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</si>
  <si>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</si>
  <si>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</si>
  <si>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</si>
  <si>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</si>
  <si>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</si>
  <si>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</si>
  <si>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</si>
  <si>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</si>
  <si>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</si>
  <si>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</si>
  <si>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</si>
  <si>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</si>
  <si>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</si>
  <si>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</si>
  <si>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</si>
  <si>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</si>
  <si>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</si>
  <si>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</si>
  <si>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</si>
  <si>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</si>
  <si>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</si>
  <si>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</si>
  <si>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</si>
  <si>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</si>
  <si>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</si>
  <si>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</si>
  <si>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</si>
  <si>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</si>
  <si>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</si>
  <si>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</si>
  <si>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</si>
  <si>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</si>
  <si>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</si>
  <si>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</si>
  <si>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</si>
  <si>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</si>
  <si>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</si>
  <si>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</si>
  <si>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</si>
  <si>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</si>
  <si>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</si>
  <si>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</si>
  <si>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</si>
  <si>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</si>
  <si>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</si>
  <si>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</si>
  <si>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</si>
  <si>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</si>
  <si>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</si>
  <si>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</si>
  <si>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</si>
  <si>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</si>
  <si>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</si>
  <si>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</si>
  <si>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</si>
  <si>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</si>
  <si>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</si>
  <si>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</si>
  <si>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</si>
  <si>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</si>
  <si>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</si>
  <si>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</si>
  <si>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</si>
  <si>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</si>
  <si>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</si>
  <si>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</si>
  <si>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</si>
  <si>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</si>
  <si>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</si>
  <si>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</si>
  <si>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</si>
  <si>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</si>
  <si>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</si>
  <si>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</si>
  <si>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</si>
  <si>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</si>
  <si>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</si>
  <si>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</si>
  <si>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</si>
  <si>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</si>
  <si>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</si>
  <si>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</si>
  <si>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</si>
  <si>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</si>
  <si>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</si>
  <si>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</si>
  <si>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</si>
  <si>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</si>
  <si>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</si>
  <si>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</si>
  <si>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</si>
  <si>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</si>
  <si>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</si>
  <si>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</si>
  <si>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</si>
  <si>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</si>
  <si>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</si>
  <si>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</si>
  <si>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</si>
  <si>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</si>
  <si>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</si>
  <si>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</si>
  <si>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</si>
  <si>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</si>
  <si>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</si>
  <si>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</si>
  <si>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</si>
  <si>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</si>
  <si>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</si>
  <si>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</si>
  <si>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</si>
  <si>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</si>
  <si>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</si>
  <si>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</si>
  <si>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</si>
  <si>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</si>
  <si>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</si>
  <si>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</si>
  <si>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</si>
  <si>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</si>
  <si>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</si>
  <si>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</si>
  <si>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</si>
  <si>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</si>
  <si>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</si>
  <si>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</si>
  <si>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</si>
  <si>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</si>
  <si>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</si>
  <si>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</si>
  <si>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</si>
  <si>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</si>
  <si>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</si>
  <si>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</si>
  <si>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</si>
  <si>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</si>
  <si>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</si>
  <si>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</si>
  <si>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</si>
  <si>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</si>
  <si>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</si>
  <si>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</si>
  <si>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</si>
  <si>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</si>
  <si>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</si>
  <si>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</si>
  <si>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</si>
  <si>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</si>
  <si>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</si>
  <si>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</si>
  <si>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</si>
  <si>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</si>
  <si>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</si>
  <si>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</si>
  <si>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</si>
  <si>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</si>
  <si>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</si>
  <si>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</si>
  <si>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</si>
  <si>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</si>
  <si>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</si>
  <si>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</si>
  <si>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</si>
  <si>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</si>
  <si>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</si>
  <si>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</si>
  <si>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</si>
  <si>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</si>
  <si>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</si>
  <si>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</si>
  <si>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</si>
  <si>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</si>
  <si>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</si>
  <si>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</si>
  <si>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</si>
  <si>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</si>
  <si>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</si>
  <si>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</si>
  <si>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</si>
  <si>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</si>
  <si>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</si>
  <si>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</si>
  <si>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</si>
  <si>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</si>
  <si>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</si>
  <si>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</si>
  <si>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</si>
  <si>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</si>
  <si>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</si>
  <si>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</si>
  <si>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</si>
  <si>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</si>
  <si>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</si>
  <si>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</si>
  <si>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</si>
  <si>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</si>
  <si>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</si>
  <si>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</si>
  <si>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</si>
  <si>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</si>
  <si>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</si>
  <si>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</si>
  <si>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</si>
  <si>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</si>
  <si>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</si>
  <si>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</si>
  <si>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</si>
  <si>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</si>
  <si>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</si>
  <si>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</si>
  <si>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</si>
  <si>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</si>
  <si>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</si>
  <si>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</si>
  <si>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</si>
  <si>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</si>
  <si>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</si>
  <si>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</si>
  <si>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</si>
  <si>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</si>
  <si>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</si>
  <si>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</si>
  <si>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</si>
  <si>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</si>
  <si>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</si>
  <si>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</si>
  <si>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</si>
  <si>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</si>
  <si>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</si>
  <si>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</si>
  <si>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</si>
  <si>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</si>
  <si>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</si>
  <si>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</si>
  <si>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</si>
  <si>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</si>
  <si>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</si>
  <si>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</si>
  <si>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</si>
  <si>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</si>
  <si>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</si>
  <si>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</si>
  <si>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</si>
  <si>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</si>
  <si>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</si>
  <si>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</si>
  <si>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</si>
  <si>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</si>
  <si>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</si>
  <si>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</si>
  <si>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</si>
  <si>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</si>
  <si>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</si>
  <si>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</si>
  <si>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</si>
  <si>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</si>
  <si>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</si>
  <si>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</si>
  <si>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</si>
  <si>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</si>
  <si>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</si>
  <si>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</si>
  <si>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</si>
  <si>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</si>
  <si>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</si>
  <si>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</si>
  <si>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</si>
  <si>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</si>
  <si>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</si>
  <si>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</si>
  <si>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</si>
  <si>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</si>
  <si>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</si>
  <si>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</si>
  <si>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</si>
  <si>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</si>
  <si>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</si>
  <si>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</si>
  <si>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</si>
  <si>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</si>
  <si>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</si>
  <si>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</si>
  <si>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</si>
  <si>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</si>
  <si>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</si>
  <si>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</si>
  <si>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</si>
  <si>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</si>
  <si>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</si>
  <si>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</si>
  <si>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</si>
  <si>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</si>
  <si>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</si>
  <si>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</si>
  <si>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</si>
  <si>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</si>
  <si>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</si>
  <si>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</si>
  <si>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</si>
  <si>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</si>
  <si>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</si>
  <si>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</si>
  <si>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</si>
  <si>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</si>
  <si>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</si>
  <si>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</si>
  <si>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</si>
  <si>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</si>
  <si>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</si>
  <si>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</si>
  <si>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</si>
  <si>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</si>
  <si>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</si>
  <si>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</si>
  <si>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</si>
  <si>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</si>
  <si>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</si>
  <si>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</si>
  <si>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</si>
  <si>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</si>
  <si>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</si>
  <si>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</si>
  <si>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</si>
  <si>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</si>
  <si>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</si>
  <si>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</si>
  <si>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</si>
  <si>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</si>
  <si>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</si>
  <si>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</si>
  <si>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</si>
  <si>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</si>
  <si>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</si>
  <si>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</si>
  <si>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</si>
  <si>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</si>
  <si>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</si>
  <si>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</si>
  <si>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</si>
  <si>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</si>
  <si>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</si>
  <si>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</si>
  <si>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</si>
  <si>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</si>
  <si>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</si>
  <si>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</si>
  <si>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</si>
  <si>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</si>
  <si>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</si>
  <si>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</si>
  <si>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</si>
  <si>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</si>
  <si>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</si>
  <si>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</si>
  <si>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</si>
  <si>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</si>
  <si>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</si>
  <si>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</si>
  <si>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</si>
  <si>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</si>
  <si>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</si>
  <si>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</si>
  <si>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</si>
  <si>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</si>
  <si>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</si>
  <si>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</si>
  <si>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</si>
  <si>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</si>
  <si>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</si>
  <si>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</si>
  <si>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</si>
  <si>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</si>
  <si>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</si>
  <si>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</si>
  <si>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</si>
  <si>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</si>
  <si>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</si>
  <si>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</si>
  <si>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</si>
  <si>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</si>
  <si>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</si>
  <si>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</si>
  <si>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</si>
  <si>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</si>
  <si>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</si>
  <si>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</si>
  <si>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</si>
  <si>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</si>
  <si>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</si>
  <si>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</si>
  <si>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</si>
  <si>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</si>
  <si>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</si>
  <si>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</si>
  <si>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</si>
  <si>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</si>
  <si>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</si>
  <si>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</si>
  <si>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</si>
  <si>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</si>
  <si>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</si>
  <si>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</si>
  <si>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</si>
  <si>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</si>
  <si>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</si>
  <si>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</si>
  <si>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</si>
  <si>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</si>
  <si>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</si>
  <si>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</si>
  <si>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</si>
  <si>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</si>
  <si>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</si>
  <si>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</si>
  <si>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</si>
  <si>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</si>
  <si>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</si>
  <si>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</si>
  <si>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</si>
  <si>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</si>
  <si>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</si>
  <si>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</si>
  <si>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</si>
  <si>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</si>
  <si>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</si>
  <si>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</si>
  <si>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</si>
  <si>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</si>
  <si>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</si>
  <si>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</si>
  <si>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</si>
  <si>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</si>
  <si>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</si>
  <si>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</si>
  <si>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</si>
  <si>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</si>
  <si>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</si>
  <si>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</si>
  <si>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</si>
  <si>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</si>
  <si>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</si>
  <si>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</si>
  <si>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</si>
  <si>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</si>
  <si>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</si>
  <si>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</si>
  <si>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</si>
  <si>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</si>
  <si>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</si>
  <si>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</si>
  <si>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</si>
  <si>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</si>
  <si>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</si>
  <si>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</si>
  <si>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</si>
  <si>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</si>
  <si>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</si>
  <si>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</si>
  <si>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</si>
  <si>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</si>
  <si>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</si>
  <si>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</si>
  <si>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</si>
  <si>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</si>
  <si>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</si>
  <si>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</si>
  <si>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</si>
  <si>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</si>
  <si>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</si>
  <si>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</si>
  <si>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</si>
  <si>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</si>
  <si>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</si>
  <si>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</si>
  <si>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</si>
  <si>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</si>
  <si>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</si>
  <si>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</si>
  <si>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</si>
  <si>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</si>
  <si>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</si>
  <si>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</si>
  <si>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</si>
  <si>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</si>
  <si>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</si>
  <si>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</si>
  <si>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</si>
  <si>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</si>
  <si>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</si>
  <si>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</si>
  <si>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</si>
  <si>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</si>
  <si>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</si>
  <si>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</si>
  <si>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</si>
  <si>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</si>
  <si>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</si>
  <si>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</si>
  <si>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</si>
  <si>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</si>
  <si>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</si>
  <si>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</si>
  <si>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</si>
  <si>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</si>
  <si>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</si>
  <si>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</si>
  <si>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</si>
  <si>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</si>
  <si>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</si>
  <si>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</si>
  <si>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</si>
  <si>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</si>
  <si>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</si>
  <si>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</si>
  <si>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</si>
  <si>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</si>
  <si>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</si>
  <si>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</si>
  <si>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</si>
  <si>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</si>
  <si>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</si>
  <si>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</si>
  <si>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</si>
  <si>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</si>
  <si>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</si>
  <si>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</si>
  <si>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</si>
  <si>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</si>
  <si>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</si>
  <si>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</si>
  <si>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</si>
  <si>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</si>
  <si>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</si>
  <si>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</si>
  <si>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</si>
  <si>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</si>
  <si>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</si>
  <si>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</si>
  <si>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</si>
  <si>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</si>
  <si>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</si>
  <si>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</si>
  <si>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</si>
  <si>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</si>
  <si>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</si>
  <si>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</si>
  <si>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</si>
  <si>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</si>
  <si>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</si>
  <si>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</si>
  <si>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</si>
  <si>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</si>
  <si>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</si>
  <si>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</si>
  <si>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</si>
  <si>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</si>
  <si>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</si>
  <si>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</si>
  <si>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</si>
  <si>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</si>
  <si>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</si>
  <si>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</si>
  <si>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</si>
  <si>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</si>
  <si>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</si>
  <si>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</si>
  <si>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</si>
  <si>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</si>
  <si>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</si>
  <si>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</si>
  <si>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</si>
  <si>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</si>
  <si>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</si>
  <si>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</si>
  <si>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</si>
  <si>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</si>
  <si>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</si>
  <si>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</si>
  <si>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</si>
  <si>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</si>
  <si>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</si>
  <si>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</si>
  <si>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</si>
  <si>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</si>
  <si>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</si>
  <si>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</si>
  <si>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</si>
  <si>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</si>
  <si>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</si>
  <si>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</si>
  <si>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</si>
  <si>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</si>
  <si>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</si>
  <si>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</si>
  <si>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</si>
  <si>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</si>
  <si>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</si>
  <si>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</si>
  <si>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</si>
  <si>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</si>
  <si>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</si>
  <si>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</si>
  <si>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</si>
  <si>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</si>
  <si>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</si>
  <si>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</si>
  <si>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</si>
  <si>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</si>
  <si>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</si>
  <si>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</si>
  <si>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</si>
  <si>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</si>
  <si>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</si>
  <si>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</si>
  <si>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</si>
  <si>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</si>
  <si>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</si>
  <si>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</si>
  <si>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</si>
  <si>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</si>
  <si>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</si>
  <si>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</si>
  <si>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</si>
  <si>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</si>
  <si>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</si>
  <si>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</si>
  <si>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</si>
  <si>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</si>
  <si>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</si>
  <si>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</si>
  <si>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</si>
  <si>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</si>
  <si>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</si>
  <si>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</si>
  <si>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</si>
  <si>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</si>
  <si>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</si>
  <si>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</si>
  <si>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</si>
  <si>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</si>
  <si>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</si>
  <si>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</si>
  <si>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</si>
  <si>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</si>
  <si>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</si>
  <si>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</si>
  <si>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</si>
  <si>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</si>
  <si>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</si>
  <si>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</si>
  <si>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</si>
  <si>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</si>
  <si>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</si>
  <si>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</si>
  <si>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</si>
  <si>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</si>
  <si>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</si>
  <si>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</si>
  <si>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</si>
  <si>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</si>
  <si>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</si>
  <si>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</si>
  <si>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</si>
  <si>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</si>
  <si>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</si>
  <si>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</si>
  <si>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</si>
  <si>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</si>
  <si>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</si>
  <si>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</si>
  <si>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</si>
  <si>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</si>
  <si>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</si>
  <si>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</si>
  <si>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</si>
  <si>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</si>
  <si>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</si>
  <si>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</si>
  <si>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</si>
  <si>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</si>
  <si>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</si>
  <si>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</si>
  <si>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</si>
  <si>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</si>
  <si>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</si>
  <si>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</si>
  <si>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</si>
  <si>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</si>
  <si>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</si>
  <si>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</si>
  <si>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</si>
  <si>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</si>
  <si>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</si>
  <si>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</si>
  <si>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</si>
  <si>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</si>
  <si>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</si>
  <si>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</si>
  <si>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</si>
  <si>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</si>
  <si>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</si>
  <si>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</si>
  <si>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</si>
  <si>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</si>
  <si>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</si>
  <si>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</si>
  <si>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</si>
  <si>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</si>
  <si>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</si>
  <si>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</si>
  <si>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</si>
  <si>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</si>
  <si>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</si>
  <si>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</si>
  <si>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</si>
  <si>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</si>
  <si>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</si>
  <si>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</si>
  <si>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</si>
  <si>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</si>
  <si>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</si>
  <si>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</si>
  <si>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</si>
  <si>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</si>
  <si>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</si>
  <si>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</si>
  <si>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</si>
  <si>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</si>
  <si>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</si>
  <si>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</si>
  <si>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</si>
  <si>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</si>
  <si>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</si>
  <si>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</si>
  <si>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</si>
  <si>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</si>
  <si>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</si>
  <si>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</si>
  <si>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</si>
  <si>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</si>
  <si>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</si>
  <si>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</si>
  <si>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</si>
  <si>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</si>
  <si>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</si>
  <si>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</si>
  <si>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</si>
  <si>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</si>
  <si>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</si>
  <si>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</si>
  <si>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</si>
  <si>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</si>
  <si>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</si>
  <si>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</si>
  <si>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</si>
  <si>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</si>
  <si>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</si>
  <si>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</si>
  <si>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</si>
  <si>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</si>
  <si>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</si>
  <si>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</si>
  <si>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</si>
  <si>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</si>
  <si>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</si>
  <si>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</si>
  <si>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</si>
  <si>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</si>
  <si>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</si>
  <si>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</si>
  <si>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</si>
  <si>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</si>
  <si>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</si>
  <si>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</si>
  <si>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</si>
  <si>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</si>
  <si>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</si>
  <si>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</si>
  <si>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</si>
  <si>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</si>
  <si>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</si>
  <si>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</si>
  <si>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</si>
  <si>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</si>
  <si>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</si>
  <si>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</si>
  <si>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</si>
  <si>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</si>
  <si>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</si>
  <si>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</si>
  <si>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</si>
  <si>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</si>
  <si>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</si>
  <si>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</si>
  <si>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</si>
  <si>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</si>
  <si>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</si>
  <si>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</si>
  <si>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</si>
  <si>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</si>
  <si>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</si>
  <si>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</si>
  <si>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</si>
  <si>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</si>
  <si>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</si>
  <si>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</si>
  <si>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</si>
  <si>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</si>
  <si>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</si>
  <si>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</si>
  <si>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</si>
  <si>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</si>
  <si>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</si>
  <si>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</si>
  <si>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</si>
  <si>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</si>
  <si>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</si>
  <si>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</si>
  <si>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</si>
  <si>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</si>
  <si>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</si>
  <si>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</si>
  <si>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</si>
  <si>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</si>
  <si>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</si>
  <si>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</si>
  <si>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</si>
  <si>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</si>
  <si>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</si>
  <si>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</si>
  <si>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</si>
  <si>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</si>
  <si>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</si>
  <si>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</si>
  <si>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</si>
  <si>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</si>
  <si>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</si>
  <si>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</si>
  <si>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</si>
  <si>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</si>
  <si>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</si>
  <si>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</si>
  <si>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</si>
  <si>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</si>
  <si>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</si>
  <si>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</si>
  <si>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</si>
  <si>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</si>
  <si>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</si>
  <si>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</si>
  <si>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</si>
  <si>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</si>
  <si>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</si>
  <si>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</si>
  <si>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</si>
  <si>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</si>
  <si>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</si>
  <si>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</si>
  <si>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</si>
  <si>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</si>
  <si>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</si>
  <si>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</si>
  <si>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</si>
  <si>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</si>
  <si>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</si>
  <si>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</si>
  <si>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</si>
  <si>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</si>
  <si>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</si>
  <si>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</si>
  <si>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</si>
  <si>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</si>
  <si>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</si>
  <si>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</si>
  <si>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</si>
  <si>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</si>
  <si>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</si>
  <si>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</si>
  <si>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</si>
  <si>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</si>
  <si>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</si>
  <si>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</si>
  <si>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</si>
  <si>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</si>
  <si>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</si>
  <si>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</si>
  <si>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</si>
  <si>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</si>
  <si>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</si>
  <si>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</si>
  <si>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</si>
  <si>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</si>
  <si>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</si>
  <si>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</si>
  <si>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</si>
  <si>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</si>
  <si>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</si>
  <si>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</si>
  <si>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</si>
  <si>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</si>
  <si>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</si>
  <si>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</si>
  <si>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</si>
  <si>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</si>
  <si>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</si>
  <si>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</si>
  <si>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</si>
  <si>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</si>
  <si>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</si>
  <si>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</si>
  <si>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</si>
  <si>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</si>
  <si>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</si>
  <si>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</si>
  <si>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</si>
  <si>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</si>
  <si>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</si>
  <si>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</si>
  <si>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</si>
  <si>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</si>
  <si>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</si>
  <si>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</si>
  <si>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</si>
  <si>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</si>
  <si>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</si>
  <si>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</si>
  <si>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</si>
  <si>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</si>
  <si>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</si>
  <si>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</si>
  <si>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</si>
  <si>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</si>
  <si>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</si>
  <si>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</si>
  <si>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</si>
  <si>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</si>
  <si>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</si>
  <si>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</si>
  <si>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</si>
  <si>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</si>
  <si>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</si>
  <si>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</si>
  <si>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</si>
  <si>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</si>
  <si>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</si>
  <si>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</si>
  <si>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</si>
  <si>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</si>
  <si>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</si>
  <si>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</si>
  <si>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</si>
  <si>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</si>
  <si>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</si>
  <si>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</si>
  <si>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</si>
  <si>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</si>
  <si>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</si>
  <si>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</si>
  <si>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</si>
  <si>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</si>
  <si>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</si>
  <si>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</si>
  <si>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</si>
  <si>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</si>
  <si>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</si>
  <si>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</si>
  <si>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</si>
  <si>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</si>
  <si>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</si>
  <si>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</si>
  <si>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</si>
  <si>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</si>
  <si>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</si>
  <si>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</si>
  <si>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</si>
  <si>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</si>
  <si>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</si>
  <si>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</si>
  <si>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</si>
  <si>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</si>
  <si>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</si>
  <si>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</si>
  <si>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</si>
  <si>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</si>
  <si>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</si>
  <si>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</si>
  <si>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</si>
  <si>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</si>
  <si>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</si>
  <si>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</si>
  <si>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</si>
  <si>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</si>
  <si>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</si>
  <si>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</si>
  <si>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</si>
  <si>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</si>
  <si>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</si>
  <si>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</si>
  <si>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</si>
  <si>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</si>
  <si>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</si>
  <si>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</si>
  <si>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</si>
  <si>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</si>
  <si>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</si>
  <si>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</si>
  <si>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</si>
  <si>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</si>
  <si>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</si>
  <si>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</si>
  <si>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</si>
  <si>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</si>
  <si>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</si>
  <si>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</si>
  <si>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</si>
  <si>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</si>
  <si>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</si>
  <si>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</si>
  <si>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</si>
  <si>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</si>
  <si>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</si>
  <si>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</si>
  <si>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</si>
  <si>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</si>
  <si>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</si>
  <si>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</si>
  <si>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</si>
  <si>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</si>
  <si>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</si>
  <si>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</si>
  <si>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</si>
  <si>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</si>
  <si>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</si>
  <si>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</si>
  <si>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</si>
  <si>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</si>
  <si>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</si>
  <si>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</si>
  <si>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</si>
  <si>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</si>
  <si>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</si>
  <si>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</si>
  <si>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</si>
  <si>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</si>
  <si>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</si>
  <si>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</si>
  <si>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</si>
  <si>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</si>
  <si>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</si>
  <si>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</si>
  <si>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</si>
  <si>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</si>
  <si>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</si>
  <si>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</si>
  <si>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</si>
  <si>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</si>
  <si>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</si>
  <si>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</si>
  <si>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</si>
  <si>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</si>
  <si>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</si>
  <si>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</si>
  <si>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</si>
  <si>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</si>
  <si>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</si>
  <si>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</si>
  <si>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</si>
  <si>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</si>
  <si>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</si>
  <si>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</si>
  <si>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</si>
  <si>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</si>
  <si>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</si>
  <si>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</si>
  <si>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</si>
  <si>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</si>
  <si>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</si>
  <si>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</si>
  <si>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</si>
  <si>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</si>
  <si>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</si>
  <si>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</si>
  <si>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</si>
  <si>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</si>
  <si>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</si>
  <si>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</si>
  <si>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</si>
  <si>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</si>
  <si>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</si>
  <si>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</si>
  <si>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</si>
  <si>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</si>
  <si>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</si>
  <si>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</si>
  <si>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</si>
  <si>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</si>
  <si>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</si>
  <si>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</si>
  <si>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</si>
  <si>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</si>
  <si>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</si>
  <si>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</si>
  <si>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</si>
  <si>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</si>
  <si>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</si>
  <si>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</si>
  <si>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</si>
  <si>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</si>
  <si>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</si>
  <si>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</si>
  <si>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</si>
  <si>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</si>
  <si>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</si>
  <si>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</si>
  <si>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</si>
  <si>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</si>
  <si>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</si>
  <si>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</si>
  <si>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</si>
  <si>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</si>
  <si>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</si>
  <si>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</si>
  <si>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</si>
  <si>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</si>
  <si>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</si>
  <si>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</si>
  <si>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</si>
  <si>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</si>
  <si>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</si>
  <si>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</si>
  <si>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</si>
  <si>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</si>
  <si>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</si>
  <si>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</si>
  <si>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</si>
  <si>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</si>
  <si>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</si>
  <si>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</si>
  <si>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</si>
  <si>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</si>
  <si>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</si>
  <si>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</si>
  <si>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</si>
  <si>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</si>
  <si>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</si>
  <si>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</si>
  <si>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</si>
  <si>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</si>
  <si>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</si>
  <si>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</si>
  <si>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</si>
  <si>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</si>
  <si>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</si>
  <si>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</si>
  <si>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</si>
  <si>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</si>
  <si>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</si>
  <si>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</si>
  <si>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</si>
  <si>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</si>
  <si>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</si>
  <si>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</si>
  <si>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</si>
  <si>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</si>
  <si>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</si>
  <si>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</si>
  <si>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</si>
  <si>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</si>
  <si>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</si>
  <si>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</si>
  <si>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</si>
  <si>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</si>
  <si>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</si>
  <si>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</si>
  <si>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</si>
  <si>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</si>
  <si>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</si>
  <si>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</si>
  <si>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</si>
  <si>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</si>
  <si>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</si>
  <si>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</si>
  <si>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</si>
  <si>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</si>
  <si>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</si>
  <si>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</si>
  <si>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</si>
  <si>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</si>
  <si>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</si>
  <si>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</si>
  <si>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</si>
  <si>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</si>
  <si>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</si>
  <si>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</si>
  <si>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</si>
  <si>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</si>
  <si>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</si>
  <si>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</si>
  <si>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</si>
  <si>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</si>
  <si>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</si>
  <si>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</si>
  <si>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</si>
  <si>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</si>
  <si>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</si>
  <si>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</si>
  <si>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</si>
  <si>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</si>
  <si>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</si>
  <si>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</si>
  <si>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</si>
  <si>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</si>
  <si>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</si>
  <si>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</si>
  <si>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</si>
  <si>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</si>
  <si>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</si>
  <si>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</si>
  <si>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</si>
  <si>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</si>
  <si>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</si>
  <si>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</si>
  <si>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</si>
  <si>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</si>
  <si>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</si>
  <si>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</si>
  <si>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</si>
  <si>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</si>
  <si>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</si>
  <si>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</si>
  <si>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</si>
  <si>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</si>
  <si>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</si>
  <si>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</si>
  <si>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</si>
  <si>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</si>
  <si>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</si>
  <si>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</si>
  <si>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</si>
  <si>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</si>
  <si>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</si>
  <si>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</si>
  <si>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</si>
  <si>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</si>
  <si>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</si>
  <si>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</si>
  <si>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</si>
  <si>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</si>
  <si>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</si>
  <si>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</si>
  <si>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</si>
  <si>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</si>
  <si>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</si>
  <si>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</si>
  <si>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</si>
  <si>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</si>
  <si>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</si>
  <si>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</si>
  <si>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</si>
  <si>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</si>
  <si>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</si>
  <si>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</si>
  <si>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</si>
  <si>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</si>
  <si>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</si>
  <si>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</si>
  <si>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</si>
  <si>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</si>
  <si>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</si>
  <si>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</si>
  <si>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</si>
  <si>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</si>
  <si>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</si>
  <si>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</si>
  <si>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</si>
  <si>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</si>
  <si>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</si>
  <si>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</si>
  <si>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</si>
  <si>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</si>
  <si>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</si>
  <si>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</si>
  <si>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</si>
  <si>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</si>
  <si>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</si>
  <si>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</si>
  <si>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</si>
  <si>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</si>
  <si>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</si>
  <si>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</si>
  <si>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</si>
  <si>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</si>
  <si>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</si>
  <si>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</si>
  <si>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</si>
  <si>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</si>
  <si>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</si>
  <si>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</si>
  <si>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</si>
  <si>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</si>
  <si>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</si>
  <si>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</si>
  <si>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</si>
  <si>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</si>
  <si>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</si>
  <si>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</si>
  <si>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</si>
  <si>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</si>
  <si>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</si>
  <si>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</si>
  <si>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</si>
  <si>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</si>
  <si>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</si>
  <si>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</si>
  <si>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</si>
  <si>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</si>
  <si>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</si>
  <si>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</si>
  <si>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</si>
  <si>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</si>
  <si>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</si>
  <si>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</si>
  <si>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</si>
  <si>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</si>
  <si>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</si>
  <si>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</si>
  <si>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</si>
  <si>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</si>
  <si>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</si>
  <si>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</si>
  <si>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</si>
  <si>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</si>
  <si>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</si>
  <si>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</si>
  <si>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</si>
  <si>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</si>
  <si>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</si>
  <si>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</si>
  <si>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</si>
  <si>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</si>
  <si>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</si>
  <si>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</si>
  <si>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</si>
  <si>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</si>
  <si>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</si>
  <si>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</si>
  <si>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</si>
  <si>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</si>
  <si>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</si>
  <si>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</si>
  <si>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</si>
  <si>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</si>
  <si>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</si>
  <si>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</si>
  <si>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</si>
  <si>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</si>
  <si>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</si>
  <si>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</si>
  <si>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</si>
  <si>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</si>
  <si>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</si>
  <si>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</si>
  <si>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</si>
  <si>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</si>
  <si>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</si>
  <si>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</si>
  <si>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</si>
  <si>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</si>
  <si>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</si>
  <si>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</si>
  <si>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</si>
  <si>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</si>
  <si>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</si>
  <si>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</si>
  <si>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</si>
  <si>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</si>
  <si>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</si>
  <si>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</si>
  <si>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</si>
  <si>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</si>
  <si>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</si>
  <si>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</si>
  <si>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</si>
  <si>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</si>
  <si>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</si>
  <si>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</si>
  <si>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</si>
  <si>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</si>
  <si>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</si>
  <si>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</si>
  <si>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</si>
  <si>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</si>
  <si>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</si>
  <si>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</si>
  <si>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</si>
  <si>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</si>
  <si>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</si>
  <si>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</si>
  <si>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</si>
  <si>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</si>
  <si>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</si>
  <si>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</si>
  <si>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</si>
  <si>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</si>
  <si>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</si>
  <si>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</si>
  <si>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</si>
  <si>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</si>
  <si>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</si>
  <si>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</si>
  <si>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</si>
  <si>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</si>
  <si>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</si>
  <si>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</si>
  <si>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</si>
  <si>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</si>
  <si>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</si>
  <si>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</si>
  <si>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</si>
  <si>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</si>
  <si>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</si>
  <si>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</si>
  <si>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</si>
  <si>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</si>
  <si>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</si>
  <si>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</si>
  <si>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</si>
  <si>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</si>
  <si>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</si>
  <si>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</si>
  <si>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</si>
  <si>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</si>
  <si>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</si>
  <si>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</si>
  <si>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</si>
  <si>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</si>
  <si>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</si>
  <si>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</si>
  <si>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</si>
  <si>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</si>
  <si>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</si>
  <si>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</si>
  <si>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</si>
  <si>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</si>
  <si>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</si>
  <si>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</si>
  <si>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</si>
  <si>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</si>
  <si>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</si>
  <si>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</si>
  <si>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</si>
  <si>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</si>
  <si>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</si>
  <si>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</si>
  <si>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</si>
  <si>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</si>
  <si>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</si>
  <si>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</si>
  <si>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</si>
  <si>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</si>
  <si>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</si>
  <si>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</si>
  <si>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</si>
  <si>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</si>
  <si>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</si>
  <si>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</si>
  <si>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</si>
  <si>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</si>
  <si>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</si>
  <si>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</si>
  <si>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</si>
  <si>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</si>
  <si>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</si>
  <si>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</si>
  <si>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</si>
  <si>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</si>
  <si>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</si>
  <si>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</si>
  <si>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</si>
  <si>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</si>
  <si>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</si>
  <si>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</si>
  <si>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</si>
  <si>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</si>
  <si>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</si>
  <si>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</si>
  <si>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</si>
  <si>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</si>
  <si>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</si>
  <si>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</si>
  <si>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</si>
  <si>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</si>
  <si>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</si>
  <si>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</si>
  <si>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</si>
  <si>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</si>
  <si>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</si>
  <si>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</si>
  <si>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</si>
  <si>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</si>
  <si>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</si>
  <si>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</si>
  <si>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</si>
  <si>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</si>
  <si>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</si>
  <si>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</si>
  <si>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</si>
  <si>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</si>
  <si>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</si>
  <si>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</si>
  <si>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</si>
  <si>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</si>
  <si>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</si>
  <si>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</si>
  <si>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</si>
  <si>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</si>
  <si>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</si>
  <si>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</si>
  <si>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</si>
  <si>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</si>
  <si>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</si>
  <si>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</si>
  <si>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</si>
  <si>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</si>
  <si>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</si>
  <si>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</si>
  <si>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</si>
  <si>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</si>
  <si>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</si>
  <si>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</si>
  <si>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</si>
  <si>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</si>
  <si>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</si>
  <si>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</si>
  <si>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</si>
  <si>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</si>
  <si>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</si>
  <si>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</si>
  <si>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</si>
  <si>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</si>
  <si>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</si>
  <si>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</si>
  <si>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</si>
  <si>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</si>
  <si>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</si>
  <si>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</si>
  <si>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</si>
  <si>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</si>
  <si>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</si>
  <si>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</si>
  <si>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</si>
  <si>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</si>
  <si>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</si>
  <si>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</si>
  <si>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</si>
  <si>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</si>
  <si>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</si>
  <si>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</si>
  <si>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</si>
  <si>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</si>
  <si>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</si>
  <si>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</si>
  <si>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</si>
  <si>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</si>
  <si>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</si>
  <si>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</si>
  <si>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</si>
  <si>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</si>
  <si>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</si>
  <si>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</si>
  <si>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</si>
  <si>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</si>
  <si>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</si>
  <si>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</si>
  <si>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</si>
  <si>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</si>
  <si>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</si>
  <si>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</si>
  <si>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</si>
  <si>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</si>
  <si>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</si>
  <si>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</si>
  <si>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</si>
  <si>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</si>
  <si>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</si>
  <si>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</si>
  <si>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</si>
  <si>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</si>
  <si>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</si>
  <si>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</si>
  <si>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</si>
  <si>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</si>
  <si>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</si>
  <si>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</si>
  <si>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</si>
  <si>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</si>
  <si>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</si>
  <si>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</si>
  <si>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</si>
  <si>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</si>
  <si>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</si>
  <si>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</si>
  <si>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</si>
  <si>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</si>
  <si>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</si>
  <si>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</si>
  <si>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</si>
  <si>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</si>
  <si>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</si>
  <si>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</si>
  <si>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</si>
  <si>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</si>
  <si>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</si>
  <si>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</si>
  <si>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</si>
  <si>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</si>
  <si>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</si>
  <si>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</si>
  <si>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</si>
  <si>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</si>
  <si>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</si>
  <si>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</si>
  <si>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</si>
  <si>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</si>
  <si>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</si>
  <si>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</si>
  <si>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</si>
  <si>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</si>
  <si>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</si>
  <si>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</si>
  <si>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</si>
  <si>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</si>
  <si>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</si>
  <si>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</si>
  <si>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</si>
  <si>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</si>
  <si>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</si>
  <si>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</si>
  <si>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</si>
  <si>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</si>
  <si>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</si>
  <si>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</si>
  <si>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</si>
  <si>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</si>
  <si>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</si>
  <si>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</si>
  <si>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</si>
  <si>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</si>
  <si>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</si>
  <si>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</si>
  <si>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</si>
  <si>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</si>
  <si>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</si>
  <si>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</si>
  <si>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</si>
  <si>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</si>
  <si>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</si>
  <si>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</si>
  <si>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</si>
  <si>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</si>
  <si>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</si>
  <si>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</si>
  <si>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</si>
  <si>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</si>
  <si>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</si>
  <si>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</si>
  <si>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</si>
  <si>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</si>
  <si>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</si>
  <si>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</si>
  <si>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</si>
  <si>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</si>
  <si>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</si>
  <si>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</si>
  <si>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</si>
  <si>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</si>
  <si>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</si>
  <si>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</si>
  <si>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</si>
  <si>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</si>
  <si>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</si>
  <si>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</si>
  <si>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</si>
  <si>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</si>
  <si>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</si>
  <si>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</si>
  <si>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</si>
  <si>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</si>
  <si>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</si>
  <si>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</si>
  <si>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</si>
  <si>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</si>
  <si>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</si>
  <si>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</si>
  <si>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</si>
  <si>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</si>
  <si>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</si>
  <si>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</si>
  <si>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</si>
  <si>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</si>
  <si>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</si>
  <si>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</si>
  <si>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</si>
  <si>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</si>
  <si>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</si>
  <si>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</si>
  <si>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</si>
  <si>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</si>
  <si>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</si>
  <si>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</si>
  <si>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</si>
  <si>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</si>
  <si>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</si>
  <si>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</si>
  <si>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</si>
  <si>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</si>
  <si>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</si>
  <si>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</si>
  <si>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</si>
  <si>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</si>
  <si>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</si>
  <si>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</si>
  <si>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</si>
  <si>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</si>
  <si>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</si>
  <si>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</si>
  <si>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</si>
  <si>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</si>
  <si>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</si>
  <si>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</si>
  <si>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</si>
  <si>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</si>
  <si>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</si>
  <si>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</si>
  <si>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</si>
  <si>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</si>
  <si>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</si>
  <si>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</si>
  <si>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</si>
  <si>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</si>
  <si>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</si>
  <si>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</si>
  <si>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</si>
  <si>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</si>
  <si>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</si>
  <si>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</si>
  <si>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</si>
  <si>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</si>
  <si>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</si>
  <si>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</si>
  <si>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</si>
  <si>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</si>
  <si>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</si>
  <si>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</si>
  <si>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</si>
  <si>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</si>
  <si>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</si>
  <si>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</si>
  <si>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</si>
  <si>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</si>
  <si>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</si>
  <si>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</si>
  <si>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</si>
  <si>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</si>
  <si>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</si>
  <si>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</si>
  <si>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</si>
  <si>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</si>
  <si>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</si>
  <si>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</si>
  <si>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</si>
  <si>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</si>
  <si>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</si>
  <si>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</si>
  <si>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</si>
  <si>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</si>
  <si>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</si>
  <si>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</si>
  <si>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</si>
  <si>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</si>
  <si>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</si>
  <si>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</si>
  <si>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</si>
  <si>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</si>
  <si>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</si>
  <si>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</si>
  <si>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</si>
  <si>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</si>
  <si>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</si>
  <si>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</si>
  <si>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</si>
  <si>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</si>
  <si>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</si>
  <si>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</si>
  <si>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</si>
  <si>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</si>
  <si>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</si>
  <si>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</si>
  <si>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</si>
  <si>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</si>
  <si>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</si>
  <si>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</si>
  <si>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</si>
  <si>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</si>
  <si>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</si>
  <si>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</si>
  <si>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</si>
  <si>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</si>
  <si>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</si>
  <si>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</si>
  <si>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</si>
  <si>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</si>
  <si>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</si>
  <si>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</si>
  <si>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</si>
  <si>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</si>
  <si>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</si>
  <si>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</si>
  <si>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</si>
  <si>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</si>
  <si>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</si>
  <si>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</si>
  <si>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</si>
  <si>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</si>
  <si>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</si>
  <si>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</si>
  <si>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</si>
  <si>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</si>
  <si>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</si>
  <si>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</si>
  <si>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</si>
  <si>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</si>
  <si>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</si>
  <si>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</si>
  <si>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</si>
  <si>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</si>
  <si>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</si>
  <si>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</si>
  <si>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</si>
  <si>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</si>
  <si>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</si>
  <si>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</si>
  <si>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</si>
  <si>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</si>
  <si>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</si>
  <si>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</si>
  <si>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</si>
  <si>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</si>
  <si>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</si>
  <si>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</si>
  <si>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</si>
  <si>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</si>
  <si>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</si>
  <si>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</si>
  <si>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</si>
  <si>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</si>
  <si>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</si>
  <si>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</si>
  <si>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</si>
  <si>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</si>
  <si>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</si>
  <si>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</si>
  <si>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</si>
  <si>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</si>
  <si>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</si>
  <si>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</si>
  <si>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</si>
  <si>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</si>
  <si>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</si>
  <si>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</si>
  <si>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</si>
  <si>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</si>
  <si>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</si>
  <si>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</si>
  <si>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</si>
  <si>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</si>
  <si>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</si>
  <si>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</si>
  <si>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</si>
  <si>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</si>
  <si>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</si>
  <si>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</si>
  <si>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</si>
  <si>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</si>
  <si>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</si>
  <si>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</si>
  <si>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</si>
  <si>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</si>
  <si>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</si>
  <si>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</si>
  <si>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</si>
  <si>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</si>
  <si>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</si>
  <si>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</si>
  <si>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</si>
  <si>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</si>
  <si>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</si>
  <si>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</si>
  <si>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</si>
  <si>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</si>
  <si>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</si>
  <si>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</si>
  <si>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</si>
  <si>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</si>
  <si>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</si>
  <si>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</si>
  <si>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</si>
  <si>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</si>
  <si>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</si>
  <si>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</si>
  <si>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</si>
  <si>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</si>
  <si>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</si>
  <si>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</si>
  <si>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</si>
  <si>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</si>
  <si>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</si>
  <si>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</si>
  <si>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</si>
  <si>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</si>
  <si>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</si>
  <si>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</si>
  <si>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</si>
  <si>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</si>
  <si>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</si>
  <si>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</si>
  <si>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</si>
  <si>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</si>
  <si>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</si>
  <si>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</si>
  <si>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</si>
  <si>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</si>
  <si>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</si>
  <si>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</si>
  <si>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</si>
  <si>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</si>
  <si>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</si>
  <si>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</si>
  <si>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</si>
  <si>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</si>
  <si>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</si>
  <si>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</si>
  <si>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</si>
  <si>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</si>
  <si>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</si>
  <si>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</si>
  <si>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</si>
  <si>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</si>
  <si>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</si>
  <si>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</si>
  <si>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</si>
  <si>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</si>
  <si>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</si>
  <si>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</si>
  <si>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</si>
  <si>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</si>
  <si>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</si>
  <si>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</si>
  <si>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</si>
  <si>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</si>
  <si>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</si>
  <si>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</si>
  <si>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</si>
  <si>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</si>
  <si>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</si>
  <si>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</si>
  <si>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</si>
  <si>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</si>
  <si>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</si>
  <si>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</si>
  <si>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</si>
  <si>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</si>
  <si>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</si>
  <si>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</si>
  <si>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</si>
  <si>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</si>
  <si>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</si>
  <si>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</si>
  <si>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</si>
  <si>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</si>
  <si>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</si>
  <si>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</si>
  <si>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</si>
  <si>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</si>
  <si>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</si>
  <si>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</si>
  <si>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</si>
  <si>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</si>
  <si>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</si>
  <si>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</si>
  <si>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</si>
  <si>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</si>
  <si>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</si>
  <si>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</si>
  <si>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</si>
  <si>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</si>
  <si>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</si>
  <si>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</si>
  <si>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</si>
  <si>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</si>
  <si>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</si>
  <si>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</si>
  <si>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</si>
  <si>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</si>
  <si>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</si>
  <si>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</si>
  <si>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</si>
  <si>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</si>
  <si>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</si>
  <si>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</si>
  <si>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</si>
  <si>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</si>
  <si>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</si>
  <si>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</si>
  <si>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</si>
  <si>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</si>
  <si>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</si>
  <si>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</si>
  <si>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</si>
  <si>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</si>
  <si>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</si>
  <si>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</si>
  <si>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</si>
  <si>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</si>
  <si>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</si>
  <si>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</si>
  <si>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</si>
  <si>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</si>
  <si>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</si>
  <si>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</si>
  <si>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</si>
  <si>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</si>
  <si>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</si>
  <si>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</si>
  <si>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</si>
  <si>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</si>
  <si>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</si>
  <si>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</si>
  <si>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</si>
  <si>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</si>
  <si>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</si>
  <si>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</si>
  <si>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</si>
  <si>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</si>
  <si>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</si>
  <si>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</si>
  <si>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</si>
  <si>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</si>
  <si>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</si>
  <si>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</si>
  <si>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</si>
  <si>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</si>
  <si>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</si>
  <si>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</si>
  <si>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</si>
  <si>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</si>
  <si>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</si>
  <si>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</si>
  <si>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</si>
  <si>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</si>
  <si>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</si>
  <si>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</si>
  <si>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</si>
  <si>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</si>
  <si>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</si>
  <si>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</si>
  <si>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</si>
  <si>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</si>
  <si>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</si>
  <si>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</si>
  <si>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</si>
  <si>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</si>
  <si>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</si>
  <si>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</si>
  <si>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</si>
  <si>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</si>
  <si>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</si>
  <si>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</si>
  <si>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</si>
  <si>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</si>
  <si>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</si>
  <si>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</si>
  <si>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</si>
  <si>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</si>
  <si>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</si>
  <si>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</si>
  <si>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</si>
  <si>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</si>
  <si>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</si>
  <si>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</si>
  <si>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</si>
  <si>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</si>
  <si>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</si>
  <si>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</si>
  <si>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</si>
  <si>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</si>
  <si>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</si>
  <si>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</si>
  <si>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</si>
  <si>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</si>
  <si>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</si>
  <si>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</si>
  <si>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</si>
  <si>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</si>
  <si>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</si>
  <si>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</si>
  <si>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</si>
  <si>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</si>
  <si>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</si>
  <si>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</si>
  <si>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</si>
  <si>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</si>
  <si>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</si>
  <si>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</si>
  <si>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</si>
  <si>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</si>
  <si>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</si>
  <si>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</si>
  <si>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</si>
  <si>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</si>
  <si>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</si>
  <si>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</si>
  <si>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</si>
  <si>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</si>
  <si>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</si>
  <si>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</si>
  <si>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</si>
  <si>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</si>
  <si>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</si>
  <si>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</si>
  <si>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</si>
  <si>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</si>
  <si>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</si>
  <si>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</si>
  <si>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</si>
  <si>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</si>
  <si>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</si>
  <si>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</si>
  <si>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</si>
  <si>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</si>
  <si>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</si>
  <si>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</si>
  <si>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</si>
  <si>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</si>
  <si>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</si>
  <si>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</si>
  <si>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</si>
  <si>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</si>
  <si>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</si>
  <si>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</si>
  <si>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</si>
  <si>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</si>
  <si>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</si>
  <si>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</si>
  <si>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</si>
  <si>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</si>
  <si>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</si>
  <si>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</si>
  <si>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</si>
  <si>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</si>
  <si>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</si>
  <si>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</si>
  <si>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</si>
  <si>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</si>
  <si>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</si>
  <si>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</si>
  <si>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</si>
  <si>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</si>
  <si>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</si>
  <si>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</si>
  <si>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</si>
  <si>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</si>
  <si>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</si>
  <si>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</si>
  <si>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</si>
  <si>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</si>
  <si>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</si>
  <si>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</si>
  <si>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</si>
  <si>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</si>
  <si>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</si>
  <si>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</si>
  <si>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</si>
  <si>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</si>
  <si>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</si>
  <si>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</si>
  <si>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</si>
  <si>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</si>
  <si>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</si>
  <si>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</si>
  <si>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</si>
  <si>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</si>
  <si>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</si>
  <si>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</si>
  <si>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</si>
  <si>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</si>
  <si>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</si>
  <si>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</si>
  <si>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</si>
  <si>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</si>
  <si>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</si>
  <si>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</si>
  <si>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</si>
  <si>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</si>
  <si>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</si>
  <si>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</si>
  <si>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</si>
  <si>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</si>
  <si>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</si>
  <si>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</si>
  <si>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</si>
  <si>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</si>
  <si>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</si>
  <si>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</si>
  <si>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</si>
  <si>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</si>
  <si>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</si>
  <si>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</si>
  <si>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</si>
  <si>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</si>
  <si>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</si>
  <si>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</si>
  <si>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</si>
  <si>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</si>
  <si>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</si>
  <si>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</si>
  <si>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</si>
  <si>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</si>
  <si>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</si>
  <si>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</si>
  <si>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</si>
  <si>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</si>
  <si>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</si>
  <si>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</si>
  <si>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</si>
  <si>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</si>
  <si>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</si>
  <si>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</si>
  <si>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</si>
  <si>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</si>
  <si>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</si>
  <si>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</si>
  <si>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</si>
  <si>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</si>
  <si>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</si>
  <si>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</si>
  <si>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</si>
  <si>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</si>
  <si>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</si>
  <si>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</si>
  <si>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</si>
  <si>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</si>
  <si>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</si>
  <si>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</si>
  <si>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</si>
  <si>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</si>
  <si>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</si>
  <si>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</si>
  <si>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</si>
  <si>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</si>
  <si>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</si>
  <si>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</si>
  <si>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</si>
  <si>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</si>
  <si>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</si>
  <si>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</si>
  <si>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</si>
  <si>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</si>
  <si>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</si>
  <si>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</si>
  <si>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</si>
  <si>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</si>
  <si>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</si>
  <si>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</si>
  <si>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</si>
  <si>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</si>
  <si>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</si>
  <si>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</si>
  <si>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</si>
  <si>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</si>
  <si>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</si>
  <si>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</si>
  <si>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</si>
  <si>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</si>
  <si>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</si>
  <si>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</si>
  <si>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</si>
  <si>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</si>
  <si>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</si>
  <si>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</si>
  <si>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</si>
  <si>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</si>
  <si>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</si>
  <si>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</si>
  <si>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</si>
  <si>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</si>
  <si>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</si>
  <si>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</si>
  <si>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</si>
  <si>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</si>
  <si>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</si>
  <si>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</si>
  <si>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</si>
  <si>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</si>
  <si>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</si>
  <si>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</si>
  <si>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</si>
  <si>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</si>
  <si>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</si>
  <si>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</si>
  <si>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</si>
  <si>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</si>
  <si>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</si>
  <si>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</si>
  <si>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</si>
  <si>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</si>
  <si>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</si>
  <si>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</si>
  <si>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</si>
  <si>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</si>
  <si>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</si>
  <si>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</si>
  <si>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</si>
  <si>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</si>
  <si>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</si>
  <si>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</si>
  <si>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</si>
  <si>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</si>
  <si>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</si>
  <si>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</si>
  <si>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</si>
  <si>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</si>
  <si>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</si>
  <si>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</si>
  <si>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</si>
  <si>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</si>
  <si>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</si>
  <si>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</si>
  <si>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</si>
  <si>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</si>
  <si>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</si>
  <si>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</si>
  <si>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</si>
  <si>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</si>
  <si>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</si>
  <si>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</si>
  <si>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</si>
  <si>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</si>
  <si>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</si>
  <si>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</si>
  <si>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</si>
  <si>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</si>
  <si>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</si>
  <si>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</si>
  <si>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</si>
  <si>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</si>
  <si>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</si>
  <si>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</si>
  <si>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</si>
  <si>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</si>
  <si>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</si>
  <si>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</si>
  <si>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</si>
  <si>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</si>
  <si>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</si>
  <si>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</si>
  <si>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</si>
  <si>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</si>
  <si>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</si>
  <si>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</si>
  <si>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</si>
  <si>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</si>
  <si>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</si>
  <si>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</si>
  <si>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</si>
  <si>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</si>
  <si>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</si>
  <si>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</si>
  <si>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</si>
  <si>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</si>
  <si>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</si>
  <si>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</si>
  <si>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</si>
  <si>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</si>
  <si>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</si>
  <si>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</si>
  <si>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</si>
  <si>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</si>
  <si>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</si>
  <si>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</si>
  <si>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</si>
  <si>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</si>
  <si>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</si>
  <si>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</si>
  <si>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</si>
  <si>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</si>
  <si>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</si>
  <si>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</si>
  <si>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</si>
  <si>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</si>
  <si>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</si>
  <si>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</si>
  <si>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</si>
  <si>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</si>
  <si>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</si>
  <si>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</si>
  <si>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</si>
  <si>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</si>
  <si>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</si>
  <si>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</si>
  <si>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</si>
  <si>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</si>
  <si>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</si>
  <si>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</si>
  <si>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</si>
  <si>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</si>
  <si>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</si>
  <si>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</si>
  <si>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</si>
  <si>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</si>
  <si>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</si>
  <si>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</si>
  <si>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</si>
  <si>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</si>
  <si>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</si>
  <si>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</si>
  <si>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</si>
  <si>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</si>
  <si>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</si>
  <si>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</si>
  <si>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</si>
  <si>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</si>
  <si>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</si>
  <si>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</si>
  <si>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</si>
  <si>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</si>
  <si>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</si>
  <si>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</si>
  <si>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</si>
  <si>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</si>
  <si>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</si>
  <si>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</si>
  <si>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</si>
  <si>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</si>
  <si>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</si>
  <si>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</si>
  <si>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</si>
  <si>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</si>
  <si>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</si>
  <si>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</si>
  <si>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</si>
  <si>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</si>
  <si>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</si>
  <si>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</si>
  <si>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</si>
  <si>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</si>
  <si>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</si>
  <si>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</si>
  <si>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</si>
  <si>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</si>
  <si>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</si>
  <si>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</si>
  <si>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</si>
  <si>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</si>
  <si>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</si>
  <si>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</si>
  <si>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</si>
  <si>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</si>
  <si>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</si>
  <si>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</si>
  <si>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</si>
  <si>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</si>
  <si>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</si>
  <si>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</si>
  <si>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</si>
  <si>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</si>
  <si>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</si>
  <si>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</si>
  <si>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</si>
  <si>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</si>
  <si>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</si>
  <si>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</si>
  <si>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</si>
  <si>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</si>
  <si>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</si>
  <si>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</si>
  <si>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</si>
  <si>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</si>
  <si>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</si>
  <si>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</si>
  <si>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</si>
  <si>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</si>
  <si>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</si>
  <si>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</si>
  <si>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</si>
  <si>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</si>
  <si>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</si>
  <si>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</si>
  <si>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</si>
  <si>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</si>
  <si>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</si>
  <si>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</si>
  <si>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</si>
  <si>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</si>
  <si>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</si>
  <si>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</si>
  <si>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</si>
  <si>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</si>
  <si>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</si>
  <si>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</si>
  <si>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</si>
  <si>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</si>
  <si>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</si>
  <si>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</si>
  <si>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</si>
  <si>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</si>
  <si>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</si>
  <si>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</si>
  <si>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</si>
  <si>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</si>
  <si>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</si>
  <si>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</si>
  <si>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</si>
  <si>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</si>
  <si>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</si>
  <si>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</si>
  <si>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</si>
  <si>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</si>
  <si>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</si>
  <si>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</si>
  <si>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</si>
  <si>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</si>
  <si>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</si>
  <si>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</si>
  <si>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</si>
  <si>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</si>
  <si>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</si>
  <si>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</si>
  <si>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</si>
  <si>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</si>
  <si>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</si>
  <si>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</si>
  <si>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</si>
  <si>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</si>
  <si>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</si>
  <si>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</si>
  <si>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</si>
  <si>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</si>
  <si>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</si>
  <si>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</si>
  <si>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</si>
  <si>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</si>
  <si>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</si>
  <si>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</si>
  <si>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</si>
  <si>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</si>
  <si>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</si>
  <si>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</si>
  <si>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</si>
  <si>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</si>
  <si>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</si>
  <si>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</si>
  <si>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</si>
  <si>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</si>
  <si>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</si>
  <si>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</si>
  <si>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</si>
  <si>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</si>
  <si>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</si>
  <si>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</si>
  <si>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</si>
  <si>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</si>
  <si>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</si>
  <si>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</si>
  <si>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</si>
  <si>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</si>
  <si>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</si>
  <si>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</si>
  <si>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</si>
  <si>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</si>
  <si>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</si>
  <si>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</si>
  <si>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</si>
  <si>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</si>
  <si>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</si>
  <si>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</si>
  <si>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</si>
  <si>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</si>
  <si>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</si>
  <si>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</si>
  <si>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</si>
  <si>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</si>
  <si>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</si>
  <si>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</si>
  <si>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</si>
  <si>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</si>
  <si>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</si>
  <si>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</si>
  <si>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</si>
  <si>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</si>
  <si>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</si>
  <si>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</si>
  <si>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</si>
  <si>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</si>
  <si>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</si>
  <si>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</si>
  <si>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</si>
  <si>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</si>
  <si>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</si>
  <si>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</si>
  <si>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</si>
  <si>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</si>
  <si>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</si>
  <si>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</si>
  <si>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</si>
  <si>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</si>
  <si>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</si>
  <si>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</si>
  <si>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</si>
  <si>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</si>
  <si>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</si>
  <si>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</si>
  <si>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</si>
  <si>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</si>
  <si>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</si>
  <si>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</si>
  <si>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</si>
  <si>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</si>
  <si>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</si>
  <si>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</si>
  <si>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</si>
  <si>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</si>
  <si>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</si>
  <si>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</si>
  <si>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</si>
  <si>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</si>
  <si>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</si>
  <si>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</si>
  <si>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</si>
  <si>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</si>
  <si>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</si>
  <si>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</si>
  <si>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</si>
  <si>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</si>
  <si>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</si>
  <si>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</si>
  <si>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</si>
  <si>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</si>
  <si>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</si>
  <si>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</si>
  <si>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</si>
  <si>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</si>
  <si>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</si>
  <si>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</si>
  <si>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</si>
  <si>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</si>
  <si>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</si>
  <si>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</si>
  <si>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</si>
  <si>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</si>
  <si>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</si>
  <si>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</si>
  <si>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</si>
  <si>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</si>
  <si>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</si>
  <si>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</si>
  <si>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</si>
  <si>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</si>
  <si>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</si>
  <si>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</si>
  <si>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</si>
  <si>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</si>
  <si>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</si>
  <si>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</si>
  <si>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</si>
  <si>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</si>
  <si>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</si>
  <si>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</si>
  <si>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</si>
  <si>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</si>
  <si>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</si>
  <si>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</si>
  <si>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</si>
  <si>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</si>
  <si>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</si>
  <si>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</si>
  <si>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</si>
  <si>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</si>
  <si>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</si>
  <si>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</si>
  <si>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</si>
  <si>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</si>
  <si>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</si>
  <si>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</si>
  <si>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</si>
  <si>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</si>
  <si>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</si>
  <si>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</si>
  <si>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</si>
  <si>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</si>
  <si>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</si>
  <si>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</si>
  <si>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</si>
  <si>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</si>
  <si>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</si>
  <si>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</si>
  <si>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</si>
  <si>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</si>
  <si>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</si>
  <si>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</si>
  <si>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</si>
  <si>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</si>
  <si>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</si>
  <si>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</si>
  <si>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</si>
  <si>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</si>
  <si>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</si>
  <si>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</si>
  <si>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</si>
  <si>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</si>
  <si>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</si>
  <si>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</si>
  <si>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</si>
  <si>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</si>
  <si>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</si>
  <si>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</si>
  <si>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</si>
  <si>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</si>
  <si>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</si>
  <si>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</si>
  <si>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</si>
  <si>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</si>
  <si>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</si>
  <si>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</si>
  <si>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</si>
  <si>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</si>
  <si>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</si>
  <si>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</si>
  <si>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</si>
  <si>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</si>
  <si>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</si>
  <si>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</si>
  <si>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</si>
  <si>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</si>
  <si>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</si>
  <si>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</si>
  <si>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</si>
  <si>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</si>
  <si>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</si>
  <si>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</si>
  <si>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</si>
  <si>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</si>
  <si>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</si>
  <si>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</si>
  <si>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</si>
  <si>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</si>
  <si>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</si>
  <si>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</si>
  <si>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</si>
  <si>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</si>
  <si>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</si>
  <si>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</si>
  <si>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</si>
  <si>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</si>
  <si>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</si>
  <si>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</si>
  <si>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</si>
  <si>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</si>
  <si>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</si>
  <si>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</si>
  <si>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</si>
  <si>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</si>
  <si>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</si>
  <si>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</si>
  <si>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</si>
  <si>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</si>
  <si>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</si>
  <si>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</si>
  <si>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</si>
  <si>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</si>
  <si>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</si>
  <si>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</si>
  <si>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</si>
  <si>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</si>
  <si>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</si>
  <si>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</si>
  <si>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</si>
  <si>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</si>
  <si>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</si>
  <si>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</si>
  <si>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</si>
  <si>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</si>
  <si>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</si>
  <si>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</si>
  <si>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</si>
  <si>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</si>
  <si>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</si>
  <si>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</si>
  <si>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</si>
  <si>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</si>
  <si>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</si>
  <si>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</si>
  <si>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</si>
  <si>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</si>
  <si>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</si>
  <si>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</si>
  <si>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</si>
  <si>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</si>
  <si>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</si>
  <si>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</si>
  <si>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</si>
  <si>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</si>
  <si>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</si>
  <si>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</si>
  <si>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</si>
  <si>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</si>
  <si>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</si>
  <si>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</si>
  <si>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</si>
  <si>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</si>
  <si>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</si>
  <si>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</si>
  <si>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</si>
  <si>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</si>
  <si>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</si>
  <si>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</si>
  <si>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</si>
  <si>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</si>
  <si>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</si>
  <si>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</si>
  <si>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</si>
  <si>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</si>
  <si>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</si>
  <si>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</si>
  <si>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</si>
  <si>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</si>
  <si>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</si>
  <si>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</si>
  <si>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</si>
  <si>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</si>
  <si>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</si>
  <si>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</si>
  <si>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</si>
  <si>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</si>
  <si>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</si>
  <si>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</si>
  <si>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</si>
  <si>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</si>
  <si>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</si>
  <si>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</si>
  <si>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</si>
  <si>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</si>
  <si>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</si>
  <si>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</si>
  <si>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</si>
  <si>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</si>
  <si>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</si>
  <si>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</si>
  <si>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</si>
  <si>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</si>
  <si>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</si>
  <si>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</si>
  <si>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</si>
  <si>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</si>
  <si>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</si>
  <si>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</si>
  <si>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</si>
  <si>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</si>
  <si>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</si>
  <si>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</si>
  <si>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</si>
  <si>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</si>
  <si>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</si>
  <si>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</si>
  <si>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</si>
  <si>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</si>
  <si>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</si>
  <si>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</si>
  <si>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</si>
  <si>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</si>
  <si>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</si>
  <si>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</si>
  <si>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</si>
  <si>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</si>
  <si>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</si>
  <si>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</si>
  <si>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</si>
  <si>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</si>
  <si>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</si>
  <si>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</si>
  <si>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</si>
  <si>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</si>
  <si>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</si>
  <si>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</si>
  <si>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</si>
  <si>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</si>
  <si>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</si>
  <si>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</si>
  <si>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</si>
  <si>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</si>
  <si>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</si>
  <si>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</si>
  <si>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</si>
  <si>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</si>
  <si>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</si>
  <si>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</si>
  <si>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</si>
  <si>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</si>
  <si>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</si>
  <si>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</si>
  <si>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</si>
  <si>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</si>
  <si>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</si>
  <si>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</si>
  <si>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</si>
  <si>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</si>
  <si>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</si>
  <si>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</si>
  <si>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</si>
  <si>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</si>
  <si>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</si>
  <si>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</si>
  <si>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</si>
  <si>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</si>
  <si>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</si>
  <si>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</si>
  <si>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</si>
  <si>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</si>
  <si>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</si>
  <si>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</si>
  <si>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</si>
  <si>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</si>
  <si>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</si>
  <si>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</si>
  <si>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</si>
  <si>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</si>
  <si>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</si>
  <si>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</si>
  <si>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</si>
  <si>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</si>
  <si>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</si>
  <si>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</si>
  <si>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</si>
  <si>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</si>
  <si>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</si>
  <si>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</si>
  <si>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</si>
  <si>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</si>
  <si>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</si>
  <si>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</si>
  <si>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</si>
  <si>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</si>
  <si>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</si>
  <si>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</si>
  <si>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</si>
  <si>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</si>
  <si>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</si>
  <si>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</si>
  <si>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</si>
  <si>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</si>
  <si>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</si>
  <si>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</si>
  <si>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</si>
  <si>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</si>
  <si>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</si>
  <si>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</si>
  <si>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</si>
  <si>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</si>
  <si>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</si>
  <si>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</si>
  <si>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</si>
  <si>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</si>
  <si>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</si>
  <si>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</si>
  <si>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</si>
  <si>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</si>
  <si>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</si>
  <si>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</si>
  <si>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</si>
  <si>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</si>
  <si>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</si>
  <si>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</si>
  <si>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</si>
  <si>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</si>
  <si>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</si>
  <si>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</si>
  <si>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</si>
  <si>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</si>
  <si>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</si>
  <si>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</si>
  <si>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</si>
  <si>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</si>
  <si>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</si>
  <si>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</si>
  <si>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</si>
  <si>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</si>
  <si>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</si>
  <si>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</si>
  <si>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</si>
  <si>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</si>
  <si>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</si>
  <si>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</si>
  <si>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</si>
  <si>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</si>
  <si>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</si>
  <si>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</si>
  <si>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</si>
  <si>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</si>
  <si>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</si>
  <si>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</si>
  <si>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</si>
  <si>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</si>
  <si>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</si>
  <si>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</si>
  <si>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</si>
  <si>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</si>
  <si>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</si>
  <si>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</si>
  <si>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</si>
  <si>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</si>
  <si>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</si>
  <si>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</si>
  <si>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</si>
  <si>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</si>
  <si>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</si>
  <si>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</si>
  <si>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</si>
  <si>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</si>
  <si>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</si>
  <si>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</si>
  <si>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</si>
  <si>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</si>
  <si>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</si>
  <si>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</si>
  <si>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</si>
  <si>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</si>
  <si>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</si>
  <si>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</si>
  <si>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</si>
  <si>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</si>
  <si>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</si>
  <si>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</si>
  <si>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</si>
  <si>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</si>
  <si>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</si>
  <si>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</si>
  <si>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</si>
  <si>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</si>
  <si>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</si>
  <si>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</si>
  <si>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</si>
  <si>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</si>
  <si>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</si>
  <si>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</si>
  <si>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</si>
  <si>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</si>
  <si>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</si>
  <si>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</si>
  <si>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</si>
  <si>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</si>
  <si>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</si>
  <si>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</si>
  <si>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</si>
  <si>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</si>
  <si>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</si>
  <si>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</si>
  <si>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</si>
  <si>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</si>
  <si>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</si>
  <si>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</si>
  <si>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</si>
  <si>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</si>
  <si>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</si>
  <si>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</si>
  <si>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</si>
  <si>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</si>
  <si>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</si>
  <si>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</si>
  <si>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</si>
  <si>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</si>
  <si>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</si>
  <si>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</si>
  <si>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</si>
  <si>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</si>
  <si>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</si>
  <si>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</si>
  <si>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</si>
  <si>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</si>
  <si>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</si>
  <si>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</si>
  <si>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</si>
  <si>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</si>
  <si>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</si>
  <si>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</si>
  <si>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</si>
  <si>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</si>
  <si>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</si>
  <si>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</si>
  <si>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</si>
  <si>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</si>
  <si>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</si>
  <si>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</si>
  <si>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</si>
  <si>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</si>
  <si>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</si>
  <si>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</si>
  <si>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</si>
  <si>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</si>
  <si>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</si>
  <si>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</si>
  <si>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</si>
  <si>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</si>
  <si>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</si>
  <si>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</si>
  <si>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</si>
  <si>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</si>
  <si>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</si>
  <si>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</si>
  <si>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</si>
  <si>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</si>
  <si>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</si>
  <si>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</si>
  <si>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</si>
  <si>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</si>
  <si>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</si>
  <si>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</si>
  <si>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</si>
  <si>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</si>
  <si>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</si>
  <si>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</si>
  <si>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</si>
  <si>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</si>
  <si>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</si>
  <si>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</si>
  <si>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</si>
  <si>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</si>
  <si>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</si>
  <si>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</si>
  <si>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</si>
  <si>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</si>
  <si>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</si>
  <si>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</si>
  <si>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</si>
  <si>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</si>
  <si>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</si>
  <si>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</si>
  <si>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</si>
  <si>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</si>
  <si>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</si>
  <si>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</si>
  <si>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</si>
  <si>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</si>
  <si>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</si>
  <si>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</si>
  <si>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</si>
  <si>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</si>
  <si>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</si>
  <si>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</si>
  <si>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</si>
  <si>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</si>
  <si>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</si>
  <si>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</si>
  <si>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</si>
  <si>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</si>
  <si>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</si>
  <si>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</si>
  <si>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</si>
  <si>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</si>
  <si>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</si>
  <si>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</si>
  <si>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</si>
  <si>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</si>
  <si>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</si>
  <si>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</si>
  <si>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</si>
  <si>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</si>
  <si>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</si>
  <si>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</si>
  <si>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</si>
  <si>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</si>
  <si>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</si>
  <si>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</si>
  <si>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</si>
  <si>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</si>
  <si>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</si>
  <si>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</si>
  <si>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</si>
  <si>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</si>
  <si>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</si>
  <si>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</si>
  <si>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</si>
  <si>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</si>
  <si>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</si>
  <si>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</si>
  <si>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</si>
  <si>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</si>
  <si>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</si>
  <si>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</si>
  <si>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</si>
  <si>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</si>
  <si>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</si>
  <si>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</si>
  <si>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</si>
  <si>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</si>
  <si>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</si>
  <si>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</si>
  <si>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</si>
  <si>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</si>
  <si>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</si>
  <si>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</si>
  <si>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</si>
  <si>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</si>
  <si>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</si>
  <si>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</si>
  <si>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</si>
  <si>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</si>
  <si>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</si>
  <si>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</si>
  <si>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</si>
  <si>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</si>
  <si>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</si>
  <si>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</si>
  <si>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</si>
  <si>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</si>
  <si>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</si>
  <si>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</si>
  <si>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</si>
  <si>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</si>
  <si>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</si>
  <si>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</si>
  <si>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</si>
  <si>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</si>
  <si>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</si>
  <si>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</si>
  <si>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</si>
  <si>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</si>
  <si>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</si>
  <si>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</si>
  <si>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</si>
  <si>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</si>
  <si>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</si>
  <si>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</si>
  <si>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</si>
  <si>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</si>
  <si>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</si>
  <si>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</si>
  <si>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</si>
  <si>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</si>
  <si>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</si>
  <si>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</si>
  <si>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</si>
  <si>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</si>
  <si>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</si>
  <si>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</si>
  <si>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</si>
  <si>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</si>
  <si>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</si>
  <si>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</si>
  <si>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</si>
  <si>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</si>
  <si>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</si>
  <si>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</si>
  <si>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</si>
  <si>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</si>
  <si>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</si>
  <si>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</si>
  <si>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</si>
  <si>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</si>
  <si>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</si>
  <si>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</si>
  <si>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</si>
  <si>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</si>
  <si>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</si>
  <si>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</si>
  <si>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</si>
  <si>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</si>
  <si>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</si>
  <si>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</si>
  <si>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</si>
  <si>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</si>
  <si>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</si>
  <si>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</si>
  <si>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</si>
  <si>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</si>
  <si>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</si>
  <si>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</si>
  <si>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</si>
  <si>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</si>
  <si>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</si>
  <si>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</si>
  <si>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</si>
  <si>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</si>
  <si>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</si>
  <si>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</si>
  <si>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</si>
  <si>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</si>
  <si>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</si>
  <si>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</si>
  <si>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</si>
  <si>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</si>
  <si>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</si>
  <si>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</si>
  <si>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</si>
  <si>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</si>
  <si>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</si>
  <si>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</si>
  <si>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</si>
  <si>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</si>
  <si>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</si>
  <si>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</si>
  <si>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</si>
  <si>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</si>
  <si>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</si>
  <si>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</si>
  <si>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</si>
  <si>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</si>
  <si>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</si>
  <si>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</si>
  <si>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</si>
  <si>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</si>
  <si>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</si>
  <si>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</si>
  <si>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</si>
  <si>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</si>
  <si>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</si>
  <si>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</si>
  <si>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</si>
  <si>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</si>
  <si>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</si>
  <si>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</si>
  <si>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</si>
  <si>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</si>
  <si>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</si>
  <si>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</si>
  <si>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</si>
  <si>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</si>
  <si>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</si>
  <si>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</si>
  <si>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</si>
  <si>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</si>
  <si>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</si>
  <si>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</si>
  <si>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</si>
  <si>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</si>
  <si>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</si>
  <si>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</si>
  <si>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</si>
  <si>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</si>
  <si>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</si>
  <si>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</si>
  <si>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</si>
  <si>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</si>
  <si>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</si>
  <si>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</si>
  <si>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</si>
  <si>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</si>
  <si>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</si>
  <si>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</si>
  <si>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</si>
  <si>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</si>
  <si>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</si>
  <si>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</si>
  <si>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</si>
  <si>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</si>
  <si>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</si>
  <si>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</si>
  <si>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</si>
  <si>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</si>
  <si>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</si>
  <si>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</si>
  <si>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</si>
  <si>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</si>
  <si>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</si>
  <si>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</si>
  <si>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</si>
  <si>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</si>
  <si>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</si>
  <si>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</si>
  <si>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</si>
  <si>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</si>
  <si>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</si>
  <si>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</si>
  <si>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</si>
  <si>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</si>
  <si>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</si>
  <si>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</si>
  <si>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</si>
  <si>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</si>
  <si>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</si>
  <si>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</si>
  <si>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</si>
  <si>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</si>
  <si>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</si>
  <si>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</si>
  <si>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</si>
  <si>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</si>
  <si>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</si>
  <si>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</si>
  <si>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</si>
  <si>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</si>
  <si>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</si>
  <si>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</si>
  <si>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</si>
  <si>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</si>
  <si>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</si>
  <si>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</si>
  <si>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</si>
  <si>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</si>
  <si>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</si>
  <si>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</si>
  <si>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</si>
  <si>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</si>
  <si>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</si>
  <si>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</si>
  <si>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</si>
  <si>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</si>
  <si>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</si>
  <si>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</si>
  <si>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</si>
  <si>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</si>
  <si>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</si>
  <si>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</si>
  <si>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</si>
  <si>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</si>
  <si>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</si>
  <si>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</si>
  <si>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</si>
  <si>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</si>
  <si>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</si>
  <si>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</si>
  <si>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</si>
  <si>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</si>
  <si>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</si>
  <si>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</si>
  <si>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</si>
  <si>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</si>
  <si>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</si>
  <si>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</si>
  <si>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</si>
  <si>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</si>
  <si>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</si>
  <si>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</si>
  <si>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</si>
  <si>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</si>
  <si>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</si>
  <si>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</si>
  <si>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</si>
  <si>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</si>
  <si>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</si>
  <si>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</si>
  <si>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</si>
  <si>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</si>
  <si>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</si>
  <si>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</si>
  <si>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</si>
  <si>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</si>
  <si>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</si>
  <si>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</si>
  <si>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</si>
  <si>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</si>
  <si>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</si>
  <si>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</si>
  <si>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</si>
  <si>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</si>
  <si>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</si>
  <si>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</si>
  <si>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</si>
  <si>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</si>
  <si>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</si>
  <si>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</si>
  <si>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</si>
  <si>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</si>
  <si>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</si>
  <si>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</si>
  <si>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</si>
  <si>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</si>
  <si>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</si>
  <si>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</si>
  <si>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</si>
  <si>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</si>
  <si>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</si>
  <si>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</si>
  <si>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</si>
  <si>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</si>
  <si>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</si>
  <si>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</si>
  <si>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</si>
  <si>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</si>
  <si>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</si>
  <si>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</si>
  <si>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</si>
  <si>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</si>
  <si>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</si>
  <si>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</si>
  <si>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</si>
  <si>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</si>
  <si>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</si>
  <si>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</si>
  <si>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</si>
  <si>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</si>
  <si>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</si>
  <si>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</si>
  <si>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</si>
  <si>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</si>
  <si>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</si>
  <si>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</si>
  <si>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</si>
  <si>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</si>
  <si>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</si>
  <si>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</si>
  <si>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</si>
  <si>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</si>
  <si>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</si>
  <si>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</si>
  <si>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</si>
  <si>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</si>
  <si>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</si>
  <si>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</si>
  <si>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</si>
  <si>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</si>
  <si>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</si>
  <si>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</si>
  <si>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</si>
  <si>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</si>
  <si>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</si>
  <si>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</si>
  <si>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</si>
  <si>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</si>
  <si>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</si>
  <si>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</si>
  <si>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</si>
  <si>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</si>
  <si>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</si>
  <si>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</si>
  <si>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</si>
  <si>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</si>
  <si>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</si>
  <si>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</si>
  <si>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</si>
  <si>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</si>
  <si>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</si>
  <si>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</si>
  <si>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</si>
  <si>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</si>
  <si>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</si>
  <si>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</si>
  <si>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</si>
  <si>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</si>
  <si>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</si>
  <si>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</si>
  <si>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</si>
  <si>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</si>
  <si>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</si>
  <si>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</si>
  <si>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</si>
  <si>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</si>
  <si>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</si>
  <si>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</si>
  <si>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</si>
  <si>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</si>
  <si>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</si>
  <si>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</si>
  <si>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</si>
  <si>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</si>
  <si>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</si>
  <si>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</si>
  <si>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</si>
  <si>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</si>
  <si>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</si>
  <si>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</si>
  <si>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</si>
  <si>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</si>
  <si>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</si>
  <si>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</si>
  <si>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</si>
  <si>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</si>
  <si>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</si>
  <si>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</si>
  <si>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</si>
  <si>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</si>
  <si>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</si>
  <si>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</si>
  <si>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</si>
  <si>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</si>
  <si>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</si>
  <si>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</si>
  <si>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</si>
  <si>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</si>
  <si>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</si>
  <si>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</si>
  <si>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</si>
  <si>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</si>
  <si>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</si>
  <si>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</si>
  <si>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</si>
  <si>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</si>
  <si>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</si>
  <si>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</si>
  <si>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</si>
  <si>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</si>
  <si>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</si>
  <si>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</si>
  <si>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</si>
  <si>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</si>
  <si>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</si>
  <si>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</si>
  <si>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</si>
  <si>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</si>
  <si>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</si>
  <si>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</si>
  <si>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</si>
  <si>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</si>
  <si>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</si>
  <si>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</si>
  <si>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</si>
  <si>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</si>
  <si>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</si>
  <si>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</si>
  <si>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</si>
  <si>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</si>
  <si>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</si>
  <si>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</si>
  <si>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</si>
  <si>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</si>
  <si>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</si>
  <si>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</si>
  <si>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</si>
  <si>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</si>
  <si>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</si>
  <si>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</si>
  <si>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</si>
  <si>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</si>
  <si>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</si>
  <si>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</si>
  <si>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</si>
  <si>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</si>
  <si>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</si>
  <si>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</si>
  <si>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</si>
  <si>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</si>
  <si>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</si>
  <si>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</si>
  <si>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</si>
  <si>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</si>
  <si>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</si>
  <si>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</si>
  <si>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</si>
  <si>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</si>
  <si>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</si>
  <si>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</si>
  <si>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</si>
  <si>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</si>
  <si>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</si>
  <si>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</si>
  <si>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</si>
  <si>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</si>
  <si>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</si>
  <si>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</si>
  <si>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</si>
  <si>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</si>
  <si>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</si>
  <si>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</si>
  <si>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</si>
  <si>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</si>
  <si>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</si>
  <si>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</si>
  <si>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</si>
  <si>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</si>
  <si>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</si>
  <si>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</si>
  <si>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</si>
  <si>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</si>
  <si>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</si>
  <si>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</si>
  <si>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</si>
  <si>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</si>
  <si>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</si>
  <si>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</si>
  <si>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</si>
  <si>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</si>
  <si>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</si>
  <si>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</si>
  <si>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</si>
  <si>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</si>
  <si>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</si>
  <si>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</si>
  <si>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</si>
  <si>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</si>
  <si>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</si>
  <si>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</si>
  <si>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</si>
  <si>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</si>
  <si>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</si>
  <si>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</si>
  <si>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</si>
  <si>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</si>
  <si>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</si>
  <si>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</si>
  <si>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</si>
  <si>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</si>
  <si>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</si>
  <si>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</si>
  <si>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</si>
  <si>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</si>
  <si>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</si>
  <si>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</si>
  <si>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</si>
  <si>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</si>
  <si>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</si>
  <si>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</si>
  <si>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</si>
  <si>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</si>
  <si>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</si>
  <si>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</si>
  <si>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</si>
  <si>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</si>
  <si>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</si>
  <si>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</si>
  <si>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</si>
  <si>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</si>
  <si>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</si>
  <si>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</si>
  <si>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</si>
  <si>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</si>
  <si>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</si>
  <si>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</si>
  <si>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</si>
  <si>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</si>
  <si>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</si>
  <si>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</si>
  <si>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</si>
  <si>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</si>
  <si>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</si>
  <si>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</si>
  <si>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</si>
  <si>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</si>
  <si>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</si>
  <si>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</si>
  <si>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</si>
  <si>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</si>
  <si>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</si>
  <si>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</si>
  <si>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</si>
  <si>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</si>
  <si>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</si>
  <si>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</si>
  <si>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</si>
  <si>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</si>
  <si>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</si>
  <si>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</si>
  <si>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</si>
  <si>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</si>
  <si>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</si>
  <si>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</si>
  <si>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</si>
  <si>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</si>
  <si>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</si>
  <si>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</si>
  <si>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</si>
  <si>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</si>
  <si>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</si>
  <si>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</si>
  <si>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</si>
  <si>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</si>
  <si>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</si>
  <si>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</si>
  <si>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</si>
  <si>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</si>
  <si>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</si>
  <si>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</si>
  <si>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</si>
  <si>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</si>
  <si>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</si>
  <si>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</si>
  <si>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</si>
  <si>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</si>
  <si>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</si>
  <si>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</si>
  <si>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</si>
  <si>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</si>
  <si>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</si>
  <si>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</si>
  <si>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</si>
  <si>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</si>
  <si>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</si>
  <si>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</si>
  <si>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</si>
  <si>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</si>
  <si>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</si>
  <si>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</si>
  <si>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</si>
  <si>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</si>
  <si>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</si>
  <si>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</si>
  <si>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</si>
  <si>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</si>
  <si>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</si>
  <si>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</si>
  <si>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</si>
  <si>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</si>
  <si>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</si>
  <si>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</si>
  <si>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</si>
  <si>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</si>
  <si>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</si>
  <si>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</si>
  <si>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</si>
  <si>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</si>
  <si>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</si>
  <si>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</si>
  <si>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</si>
  <si>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</si>
  <si>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</si>
  <si>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</si>
  <si>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</si>
  <si>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</si>
  <si>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</si>
  <si>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</si>
  <si>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</si>
  <si>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</si>
  <si>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</si>
  <si>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</si>
  <si>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</si>
  <si>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</si>
  <si>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</si>
  <si>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</si>
  <si>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</si>
  <si>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</si>
  <si>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</si>
  <si>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</si>
  <si>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</si>
  <si>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</si>
  <si>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</si>
  <si>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</si>
  <si>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</si>
  <si>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</si>
  <si>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</si>
  <si>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</si>
  <si>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</si>
  <si>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</si>
  <si>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</si>
  <si>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</si>
  <si>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</si>
  <si>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</si>
  <si>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</si>
  <si>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</si>
  <si>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</si>
  <si>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</si>
  <si>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</si>
  <si>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</si>
  <si>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</si>
  <si>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</si>
  <si>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</si>
  <si>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</si>
  <si>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</si>
  <si>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</si>
  <si>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</si>
  <si>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</si>
  <si>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</si>
  <si>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</si>
  <si>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</si>
  <si>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</si>
  <si>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</si>
  <si>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</si>
  <si>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</si>
  <si>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</si>
  <si>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</si>
  <si>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</si>
  <si>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</si>
  <si>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</si>
  <si>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</si>
  <si>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</si>
  <si>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</si>
  <si>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</si>
  <si>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</si>
  <si>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</si>
  <si>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</si>
  <si>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</si>
  <si>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</si>
  <si>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</si>
  <si>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</si>
  <si>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</si>
  <si>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</si>
  <si>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</si>
  <si>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</si>
  <si>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</si>
  <si>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</si>
  <si>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</si>
  <si>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</si>
  <si>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</si>
  <si>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</si>
  <si>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</si>
  <si>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</si>
  <si>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</si>
  <si>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</si>
  <si>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</si>
  <si>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</si>
  <si>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</si>
  <si>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</si>
  <si>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</si>
  <si>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</si>
  <si>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</si>
  <si>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</si>
  <si>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</si>
  <si>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</si>
  <si>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</si>
  <si>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</si>
  <si>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</si>
  <si>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</si>
  <si>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</si>
  <si>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</si>
  <si>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</si>
  <si>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</si>
  <si>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</si>
  <si>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</si>
  <si>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</si>
  <si>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</si>
  <si>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</si>
  <si>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</si>
  <si>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</si>
  <si>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</si>
  <si>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</si>
  <si>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</si>
  <si>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</si>
  <si>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</si>
  <si>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</si>
  <si>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</si>
  <si>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</si>
  <si>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</si>
  <si>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</si>
  <si>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</si>
  <si>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</si>
  <si>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</si>
  <si>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</si>
  <si>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</si>
  <si>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</si>
  <si>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</si>
  <si>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</si>
  <si>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</si>
  <si>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</si>
  <si>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</si>
  <si>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</si>
  <si>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</si>
  <si>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</si>
  <si>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</si>
  <si>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</si>
  <si>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</si>
  <si>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</si>
  <si>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</si>
  <si>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</si>
  <si>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</si>
  <si>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</si>
  <si>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</si>
  <si>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</si>
  <si>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</si>
  <si>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</si>
  <si>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</si>
  <si>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</si>
  <si>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</si>
  <si>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</si>
  <si>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</si>
  <si>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</si>
  <si>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</si>
  <si>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</si>
  <si>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</si>
  <si>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</si>
  <si>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</si>
  <si>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</si>
  <si>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</si>
  <si>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</si>
  <si>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</si>
  <si>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</si>
  <si>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</si>
  <si>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</si>
  <si>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</si>
  <si>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</si>
  <si>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</si>
  <si>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</si>
  <si>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</si>
  <si>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</si>
  <si>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</si>
  <si>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</si>
  <si>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</si>
  <si>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</si>
  <si>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</si>
  <si>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</si>
  <si>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</si>
  <si>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</si>
  <si>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</si>
  <si>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</si>
  <si>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</si>
  <si>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</si>
  <si>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</si>
  <si>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</si>
  <si>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</si>
  <si>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</si>
  <si>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</si>
  <si>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</si>
  <si>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</si>
  <si>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</si>
  <si>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</si>
  <si>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</si>
  <si>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</si>
  <si>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</si>
  <si>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</si>
  <si>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</si>
  <si>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</si>
  <si>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</si>
  <si>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</si>
  <si>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</si>
  <si>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</si>
  <si>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</si>
  <si>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</si>
  <si>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</si>
  <si>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</si>
  <si>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</si>
  <si>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</si>
  <si>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</si>
  <si>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</si>
  <si>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</si>
  <si>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</si>
  <si>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</si>
  <si>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</si>
  <si>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</si>
  <si>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</si>
  <si>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</si>
  <si>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</si>
  <si>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</si>
  <si>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</si>
  <si>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</si>
  <si>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</si>
  <si>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</si>
  <si>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</si>
  <si>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</si>
  <si>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</si>
  <si>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</si>
  <si>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</si>
  <si>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</si>
  <si>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</si>
  <si>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</si>
  <si>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</si>
  <si>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</si>
  <si>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</si>
  <si>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</si>
  <si>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</si>
  <si>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</si>
  <si>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</si>
  <si>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</si>
  <si>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</si>
  <si>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</si>
  <si>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</si>
  <si>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</si>
  <si>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</si>
  <si>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</si>
  <si>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</si>
  <si>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</si>
  <si>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</si>
  <si>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</si>
  <si>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</si>
  <si>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</si>
  <si>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</si>
  <si>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</si>
  <si>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</si>
  <si>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</si>
  <si>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</si>
  <si>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</si>
  <si>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</si>
  <si>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</si>
  <si>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</si>
  <si>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</si>
  <si>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</si>
  <si>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</si>
  <si>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</si>
  <si>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</si>
  <si>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</si>
  <si>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</si>
  <si>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</si>
  <si>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</si>
  <si>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</si>
  <si>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</si>
  <si>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</si>
  <si>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</si>
  <si>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</si>
  <si>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</si>
  <si>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</si>
  <si>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</si>
  <si>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</si>
  <si>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</si>
  <si>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</si>
  <si>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</si>
  <si>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</si>
  <si>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</si>
  <si>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</si>
  <si>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</si>
  <si>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</si>
  <si>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</si>
  <si>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</si>
  <si>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</si>
  <si>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</si>
  <si>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</si>
  <si>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</si>
  <si>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</si>
  <si>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</si>
  <si>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</si>
  <si>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</si>
  <si>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</si>
  <si>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</si>
  <si>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</si>
  <si>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</si>
  <si>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</si>
  <si>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</si>
  <si>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</si>
  <si>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</si>
  <si>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</si>
  <si>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</si>
  <si>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</si>
  <si>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</si>
  <si>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</si>
  <si>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</si>
  <si>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</si>
  <si>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</si>
  <si>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</si>
  <si>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</si>
  <si>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</si>
  <si>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</si>
  <si>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</si>
  <si>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</si>
  <si>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</si>
  <si>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</si>
  <si>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</si>
  <si>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</si>
  <si>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</si>
  <si>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</si>
  <si>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</si>
  <si>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</si>
  <si>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</si>
  <si>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</si>
  <si>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</si>
  <si>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</si>
  <si>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</si>
  <si>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</si>
  <si>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</si>
  <si>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</si>
  <si>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</si>
  <si>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</si>
  <si>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</si>
  <si>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</si>
  <si>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</si>
  <si>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</si>
  <si>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</si>
  <si>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</si>
  <si>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</si>
  <si>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</si>
  <si>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</si>
  <si>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</si>
  <si>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</si>
  <si>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</si>
  <si>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</si>
  <si>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</si>
  <si>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</si>
  <si>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</si>
  <si>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</si>
  <si>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</si>
  <si>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</si>
  <si>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</si>
  <si>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</si>
  <si>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</si>
  <si>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</si>
  <si>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</si>
  <si>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</si>
  <si>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</si>
  <si>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</si>
  <si>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</si>
  <si>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</si>
  <si>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</si>
  <si>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</si>
  <si>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</si>
  <si>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</si>
  <si>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</si>
  <si>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</si>
  <si>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</si>
  <si>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</si>
  <si>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</si>
  <si>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</si>
  <si>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</si>
  <si>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</si>
  <si>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</si>
  <si>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</si>
  <si>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</si>
  <si>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</si>
  <si>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</si>
  <si>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</si>
  <si>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</si>
  <si>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</si>
  <si>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</si>
  <si>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</si>
  <si>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</si>
  <si>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</si>
  <si>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</si>
  <si>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</si>
  <si>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</si>
  <si>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</si>
  <si>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</si>
  <si>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</si>
  <si>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</si>
  <si>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</si>
  <si>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</si>
  <si>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</si>
  <si>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</si>
  <si>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</si>
  <si>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</si>
  <si>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</si>
  <si>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</si>
  <si>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</si>
  <si>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</si>
  <si>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</si>
  <si>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</si>
  <si>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</si>
  <si>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</si>
  <si>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</si>
  <si>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</si>
  <si>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</si>
  <si>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</si>
  <si>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</si>
  <si>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</si>
  <si>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</si>
  <si>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</si>
  <si>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</si>
  <si>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</si>
  <si>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</si>
  <si>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</si>
  <si>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</si>
  <si>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</si>
  <si>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</si>
  <si>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</si>
  <si>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</si>
  <si>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</si>
  <si>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</si>
  <si>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</si>
  <si>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</si>
  <si>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</si>
  <si>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</si>
  <si>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</si>
  <si>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</si>
  <si>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</si>
  <si>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</si>
  <si>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</si>
  <si>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</si>
  <si>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</si>
  <si>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</si>
  <si>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</si>
  <si>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</si>
  <si>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</si>
  <si>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</si>
  <si>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</si>
  <si>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</si>
  <si>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</si>
  <si>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</si>
  <si>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</si>
  <si>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</si>
  <si>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</si>
  <si>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</si>
  <si>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</si>
  <si>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</si>
  <si>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</si>
  <si>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</si>
  <si>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</si>
  <si>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</si>
  <si>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</si>
  <si>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</si>
  <si>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</si>
  <si>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</si>
  <si>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</si>
  <si>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</si>
  <si>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</si>
  <si>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</si>
  <si>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</si>
  <si>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</si>
  <si>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</si>
  <si>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</si>
  <si>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</si>
  <si>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</si>
  <si>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</si>
  <si>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</si>
  <si>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</si>
  <si>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</si>
  <si>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</si>
  <si>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</si>
  <si>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</si>
  <si>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</si>
  <si>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</si>
  <si>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</si>
  <si>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</si>
  <si>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</si>
  <si>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</si>
  <si>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</si>
  <si>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</si>
  <si>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</si>
  <si>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</si>
  <si>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</si>
  <si>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</si>
  <si>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</si>
  <si>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</si>
  <si>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</si>
  <si>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</si>
  <si>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</si>
  <si>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</si>
  <si>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</si>
  <si>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</si>
  <si>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</si>
  <si>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</si>
  <si>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</si>
  <si>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</si>
  <si>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</si>
  <si>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</si>
  <si>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</si>
  <si>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</si>
  <si>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</si>
  <si>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</si>
  <si>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</si>
  <si>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</si>
  <si>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</si>
  <si>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</si>
  <si>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</si>
  <si>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</si>
  <si>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</si>
  <si>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</si>
  <si>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</si>
  <si>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</si>
  <si>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</si>
  <si>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</si>
  <si>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</si>
  <si>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</si>
  <si>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</si>
  <si>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</si>
  <si>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</si>
  <si>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</si>
  <si>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</si>
  <si>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</si>
  <si>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</si>
  <si>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</si>
  <si>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</si>
  <si>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</si>
  <si>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</si>
  <si>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</si>
  <si>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</si>
  <si>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</si>
  <si>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</si>
  <si>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</si>
  <si>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</si>
  <si>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</si>
  <si>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</si>
  <si>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</si>
  <si>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</si>
  <si>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</si>
  <si>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</si>
  <si>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</si>
  <si>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</si>
  <si>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</si>
  <si>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</si>
  <si>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</si>
  <si>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</si>
  <si>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</si>
  <si>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</si>
  <si>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</si>
  <si>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</si>
  <si>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</si>
  <si>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</si>
  <si>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</si>
  <si>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</si>
  <si>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</si>
  <si>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</si>
  <si>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</si>
  <si>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</si>
  <si>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</si>
  <si>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</si>
  <si>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</si>
  <si>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</si>
  <si>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</si>
  <si>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</si>
  <si>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</si>
  <si>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</si>
  <si>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</si>
  <si>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</si>
  <si>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</si>
  <si>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</si>
  <si>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</si>
  <si>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</si>
  <si>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</si>
  <si>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</si>
  <si>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</si>
  <si>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</si>
  <si>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</si>
  <si>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</si>
  <si>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</si>
  <si>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</si>
  <si>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</si>
  <si>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</si>
  <si>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</si>
  <si>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</si>
  <si>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</si>
  <si>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</si>
  <si>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</si>
  <si>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</si>
  <si>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</si>
  <si>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</si>
  <si>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</si>
  <si>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</si>
  <si>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</si>
  <si>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</si>
  <si>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</si>
  <si>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</si>
  <si>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</si>
  <si>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</si>
  <si>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</si>
  <si>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</si>
  <si>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</si>
  <si>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</si>
  <si>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</si>
  <si>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</si>
  <si>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</si>
  <si>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</si>
  <si>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</si>
  <si>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</si>
  <si>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</si>
  <si>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</si>
  <si>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</si>
  <si>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</si>
  <si>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</si>
  <si>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</si>
  <si>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</si>
  <si>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</si>
  <si>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</si>
  <si>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</si>
  <si>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</si>
  <si>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</si>
  <si>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</si>
  <si>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</si>
  <si>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</si>
  <si>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</si>
  <si>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</si>
  <si>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</si>
  <si>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</si>
  <si>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</si>
  <si>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</si>
  <si>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</si>
  <si>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</si>
  <si>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</si>
  <si>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</si>
  <si>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</si>
  <si>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</si>
  <si>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</si>
  <si>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</si>
  <si>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</si>
  <si>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</si>
  <si>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</si>
  <si>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</si>
  <si>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</si>
  <si>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</si>
  <si>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</si>
  <si>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</si>
  <si>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</si>
  <si>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</si>
  <si>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</si>
  <si>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</si>
  <si>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</si>
  <si>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</si>
  <si>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</si>
  <si>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</si>
  <si>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</si>
  <si>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</si>
  <si>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</si>
  <si>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</si>
  <si>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</si>
  <si>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</si>
  <si>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</si>
  <si>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</si>
  <si>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</si>
  <si>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</si>
  <si>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</si>
  <si>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</si>
  <si>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</si>
  <si>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</si>
  <si>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</si>
  <si>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</si>
  <si>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</si>
  <si>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</si>
  <si>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</si>
  <si>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</si>
  <si>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</si>
  <si>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</si>
  <si>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</si>
  <si>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</si>
  <si>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</si>
  <si>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</si>
  <si>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</si>
  <si>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</si>
  <si>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</si>
  <si>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</si>
  <si>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</si>
  <si>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</si>
  <si>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</si>
  <si>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</si>
  <si>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</si>
  <si>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</si>
  <si>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</si>
  <si>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</si>
  <si>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</si>
  <si>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</si>
  <si>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</si>
  <si>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</si>
  <si>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</si>
  <si>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</si>
  <si>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</si>
  <si>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</si>
  <si>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</si>
  <si>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</si>
  <si>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</si>
  <si>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</si>
  <si>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</si>
  <si>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</si>
  <si>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</si>
  <si>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</si>
  <si>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</si>
  <si>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</si>
  <si>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</si>
  <si>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</si>
  <si>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</si>
  <si>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</si>
  <si>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</si>
  <si>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</si>
  <si>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</si>
  <si>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</si>
  <si>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</si>
  <si>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</si>
  <si>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</si>
  <si>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</si>
  <si>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</si>
  <si>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</si>
  <si>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</si>
  <si>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</si>
  <si>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</si>
  <si>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</si>
  <si>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</si>
  <si>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</si>
  <si>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</si>
  <si>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</si>
  <si>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</si>
  <si>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</si>
  <si>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</si>
  <si>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</si>
  <si>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</si>
  <si>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</si>
  <si>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</si>
  <si>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</si>
  <si>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</si>
  <si>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</si>
  <si>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</si>
  <si>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</si>
  <si>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</si>
  <si>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</si>
  <si>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</si>
  <si>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</si>
  <si>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</si>
  <si>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</si>
  <si>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</si>
  <si>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</si>
  <si>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</si>
  <si>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</si>
  <si>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</si>
  <si>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</si>
  <si>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</si>
  <si>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</si>
  <si>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</si>
  <si>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</si>
  <si>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</si>
  <si>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</si>
  <si>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</si>
  <si>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</si>
  <si>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</si>
  <si>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</si>
  <si>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</si>
  <si>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</si>
  <si>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</si>
  <si>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</si>
  <si>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</si>
  <si>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</si>
  <si>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</si>
  <si>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</si>
  <si>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</si>
  <si>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</si>
  <si>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</si>
  <si>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</si>
  <si>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</si>
  <si>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</si>
  <si>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</si>
  <si>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</si>
  <si>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</si>
  <si>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</si>
  <si>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</si>
  <si>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</si>
  <si>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</si>
  <si>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</si>
  <si>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</si>
  <si>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</si>
  <si>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</si>
  <si>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</si>
  <si>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</si>
  <si>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</si>
  <si>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</si>
  <si>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</si>
  <si>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</si>
  <si>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</si>
  <si>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</si>
  <si>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</si>
  <si>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</si>
  <si>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</si>
  <si>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</si>
  <si>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</si>
  <si>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</si>
  <si>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</si>
  <si>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</si>
  <si>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</si>
  <si>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</si>
  <si>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</si>
  <si>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</si>
  <si>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</si>
  <si>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</si>
  <si>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</si>
  <si>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</si>
  <si>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</si>
  <si>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</si>
  <si>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</si>
  <si>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</si>
  <si>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</si>
  <si>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</si>
  <si>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</si>
  <si>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</si>
  <si>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</si>
  <si>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</si>
  <si>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</si>
  <si>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</si>
  <si>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</si>
  <si>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</si>
  <si>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</si>
  <si>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</si>
  <si>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</si>
  <si>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</si>
  <si>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</si>
  <si>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</si>
  <si>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</si>
  <si>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</si>
  <si>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</si>
  <si>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</si>
  <si>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</si>
  <si>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</si>
  <si>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</si>
  <si>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</si>
  <si>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</si>
  <si>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</si>
  <si>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</si>
  <si>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</si>
  <si>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</si>
  <si>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</si>
  <si>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</si>
  <si>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</si>
  <si>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</si>
  <si>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</si>
  <si>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</si>
  <si>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</si>
  <si>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</si>
  <si>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</si>
  <si>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</si>
  <si>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</si>
  <si>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</si>
  <si>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</si>
  <si>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</si>
  <si>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</si>
  <si>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</si>
  <si>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</si>
  <si>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</si>
  <si>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</si>
  <si>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</si>
  <si>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</si>
  <si>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</si>
  <si>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</si>
  <si>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</si>
  <si>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</si>
  <si>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</si>
  <si>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</si>
  <si>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</si>
  <si>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</si>
  <si>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</si>
  <si>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</si>
  <si>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</si>
  <si>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</si>
  <si>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</si>
  <si>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</si>
  <si>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</si>
  <si>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</si>
  <si>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</si>
  <si>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</si>
  <si>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</si>
  <si>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</si>
  <si>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</si>
  <si>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</si>
  <si>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</si>
  <si>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</si>
  <si>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</si>
  <si>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</si>
  <si>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</si>
  <si>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</si>
  <si>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</si>
  <si>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</si>
  <si>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</si>
  <si>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</si>
  <si>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</si>
  <si>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</si>
  <si>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</si>
  <si>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</si>
  <si>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</si>
  <si>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</si>
  <si>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</si>
  <si>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</si>
  <si>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</si>
  <si>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</si>
  <si>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</si>
  <si>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</si>
  <si>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</si>
  <si>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</si>
  <si>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</si>
  <si>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</si>
  <si>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</si>
  <si>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</si>
  <si>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</si>
  <si>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</si>
  <si>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</si>
  <si>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</si>
  <si>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</si>
  <si>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</si>
  <si>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</si>
  <si>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</si>
  <si>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</si>
  <si>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</si>
  <si>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</si>
  <si>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</si>
  <si>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</si>
  <si>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</si>
  <si>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</si>
  <si>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</si>
  <si>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</si>
  <si>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</si>
  <si>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</si>
  <si>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</si>
  <si>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</si>
  <si>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</si>
  <si>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</si>
  <si>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</si>
  <si>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</si>
  <si>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</si>
  <si>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</si>
  <si>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</si>
  <si>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</si>
  <si>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</si>
  <si>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</si>
  <si>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</si>
  <si>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</si>
  <si>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</si>
  <si>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</si>
  <si>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</si>
  <si>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</si>
  <si>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</si>
  <si>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</si>
  <si>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</si>
  <si>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</si>
  <si>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</si>
  <si>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</si>
  <si>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</si>
  <si>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</si>
  <si>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</si>
  <si>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</si>
  <si>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</si>
  <si>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</si>
  <si>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</si>
  <si>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</si>
  <si>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</si>
  <si>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</si>
  <si>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</si>
  <si>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</si>
  <si>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</si>
  <si>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</si>
  <si>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</si>
  <si>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</si>
  <si>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</si>
  <si>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</si>
  <si>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</si>
  <si>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</si>
  <si>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</si>
  <si>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</si>
  <si>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</si>
  <si>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</si>
  <si>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</si>
  <si>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</si>
  <si>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</si>
  <si>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</si>
  <si>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</si>
  <si>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</si>
  <si>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</si>
  <si>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</si>
  <si>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</si>
  <si>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</si>
  <si>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</si>
  <si>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</si>
  <si>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</si>
  <si>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</si>
  <si>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</si>
  <si>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</si>
  <si>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</si>
  <si>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</si>
  <si>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</si>
  <si>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</si>
  <si>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</si>
  <si>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</si>
  <si>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</si>
  <si>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</si>
  <si>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</si>
  <si>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</si>
  <si>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</si>
  <si>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</si>
  <si>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</si>
  <si>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</si>
  <si>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</si>
  <si>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</si>
  <si>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</si>
  <si>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</si>
  <si>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</si>
  <si>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</si>
  <si>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</si>
  <si>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</si>
  <si>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</si>
  <si>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</si>
  <si>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</si>
  <si>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</si>
  <si>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</si>
  <si>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</si>
  <si>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</si>
  <si>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</si>
  <si>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</si>
  <si>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</si>
  <si>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</si>
  <si>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</si>
  <si>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</si>
  <si>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</si>
  <si>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</si>
  <si>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</si>
  <si>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</si>
  <si>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</si>
  <si>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</si>
  <si>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</si>
  <si>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</si>
  <si>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</si>
  <si>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</si>
  <si>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</si>
  <si>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</si>
  <si>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</si>
  <si>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</si>
  <si>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</si>
  <si>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</si>
  <si>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</si>
  <si>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</si>
  <si>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</si>
  <si>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</si>
  <si>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</si>
  <si>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</si>
  <si>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</si>
  <si>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</si>
  <si>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</si>
  <si>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</si>
  <si>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</si>
  <si>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</si>
  <si>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</si>
  <si>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</si>
  <si>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</si>
  <si>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</si>
  <si>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</si>
  <si>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</si>
  <si>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</si>
  <si>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</si>
  <si>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</si>
  <si>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</si>
  <si>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</si>
  <si>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</si>
  <si>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</si>
  <si>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</si>
  <si>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</si>
  <si>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</si>
  <si>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</si>
  <si>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</si>
  <si>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</si>
  <si>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</si>
  <si>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</si>
  <si>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</si>
  <si>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</si>
  <si>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</si>
  <si>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</si>
  <si>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</si>
  <si>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</si>
  <si>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</si>
  <si>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</si>
  <si>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</si>
  <si>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</si>
  <si>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</si>
  <si>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</si>
  <si>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</si>
  <si>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</si>
  <si>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</si>
  <si>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</si>
  <si>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</si>
  <si>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</si>
  <si>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</si>
  <si>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</si>
  <si>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</si>
  <si>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</si>
  <si>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</si>
  <si>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</si>
  <si>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</si>
  <si>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</si>
  <si>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</si>
  <si>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</si>
  <si>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</si>
  <si>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</si>
  <si>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</si>
  <si>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</si>
  <si>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</si>
  <si>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</si>
  <si>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</si>
  <si>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</si>
  <si>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</si>
  <si>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</si>
  <si>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</si>
  <si>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</si>
  <si>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</si>
  <si>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</si>
  <si>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</si>
  <si>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</si>
  <si>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</si>
  <si>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</si>
  <si>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</si>
  <si>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</si>
  <si>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</si>
  <si>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</si>
  <si>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</si>
  <si>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</si>
  <si>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</si>
  <si>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</si>
  <si>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</si>
  <si>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</si>
  <si>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</si>
  <si>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</si>
  <si>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</si>
  <si>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</si>
  <si>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</si>
  <si>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</si>
  <si>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</si>
  <si>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</si>
  <si>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</si>
  <si>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</si>
  <si>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</si>
  <si>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</si>
  <si>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</si>
  <si>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</si>
  <si>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</si>
  <si>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</si>
  <si>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</si>
  <si>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</si>
  <si>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</si>
  <si>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</si>
  <si>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</si>
  <si>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</si>
  <si>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</si>
  <si>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</si>
  <si>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</si>
  <si>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</si>
  <si>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</si>
  <si>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</si>
  <si>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</si>
  <si>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</si>
  <si>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</si>
  <si>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</si>
  <si>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</si>
  <si>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</si>
  <si>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</si>
  <si>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</si>
  <si>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</si>
  <si>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</si>
  <si>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</si>
  <si>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</si>
  <si>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</si>
  <si>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</si>
  <si>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</si>
  <si>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</si>
  <si>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</si>
  <si>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</si>
  <si>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</si>
  <si>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</si>
  <si>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</si>
  <si>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</si>
  <si>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</si>
  <si>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</si>
  <si>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</si>
  <si>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</si>
  <si>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</si>
  <si>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</si>
  <si>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</si>
  <si>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</si>
  <si>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</si>
  <si>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</si>
  <si>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</si>
  <si>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</si>
  <si>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</si>
  <si>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</si>
  <si>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</si>
  <si>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</si>
  <si>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</si>
  <si>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</si>
  <si>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</si>
  <si>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</si>
  <si>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</si>
  <si>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</si>
  <si>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</si>
  <si>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</si>
  <si>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</si>
  <si>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</si>
  <si>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</si>
  <si>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</si>
  <si>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</si>
  <si>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</si>
  <si>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</si>
  <si>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</si>
  <si>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</si>
  <si>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</si>
  <si>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</si>
  <si>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</si>
  <si>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</si>
  <si>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</si>
  <si>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</si>
  <si>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</si>
  <si>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</si>
  <si>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</si>
  <si>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</si>
  <si>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</si>
  <si>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</si>
  <si>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</si>
  <si>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</si>
  <si>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</si>
  <si>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</si>
  <si>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</si>
  <si>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</si>
  <si>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</si>
  <si>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</si>
  <si>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</si>
  <si>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</si>
  <si>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</si>
  <si>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</si>
  <si>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</si>
  <si>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</si>
  <si>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</si>
  <si>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</si>
  <si>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</si>
  <si>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</si>
  <si>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</si>
  <si>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</si>
  <si>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</si>
  <si>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</si>
  <si>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</si>
  <si>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</si>
  <si>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</si>
  <si>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</si>
  <si>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</si>
  <si>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</si>
  <si>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</si>
  <si>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</si>
  <si>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</si>
  <si>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</si>
  <si>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</si>
  <si>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</si>
  <si>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</si>
  <si>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</si>
  <si>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</si>
  <si>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</si>
  <si>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</si>
  <si>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</si>
  <si>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</si>
  <si>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</si>
  <si>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</si>
  <si>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</si>
  <si>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</si>
  <si>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</si>
  <si>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</si>
  <si>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</si>
  <si>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</si>
  <si>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</si>
  <si>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</si>
  <si>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</si>
  <si>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</si>
  <si>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</si>
  <si>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</si>
  <si>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</si>
  <si>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</si>
  <si>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</si>
  <si>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</si>
  <si>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</si>
  <si>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</si>
  <si>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</si>
  <si>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</si>
  <si>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</si>
  <si>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</si>
  <si>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</si>
  <si>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</si>
  <si>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</si>
  <si>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</si>
  <si>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</si>
  <si>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</si>
  <si>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</si>
  <si>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</si>
  <si>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</si>
  <si>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</si>
  <si>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</si>
  <si>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</si>
  <si>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</si>
  <si>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</si>
  <si>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</si>
  <si>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</si>
  <si>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</si>
  <si>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</si>
  <si>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</si>
  <si>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</si>
  <si>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</si>
  <si>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</si>
  <si>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</si>
  <si>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</si>
  <si>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</si>
  <si>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</si>
  <si>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</si>
  <si>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</si>
  <si>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</si>
  <si>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</si>
  <si>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</si>
  <si>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</si>
  <si>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</si>
  <si>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</si>
  <si>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</si>
  <si>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</si>
  <si>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</si>
  <si>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</si>
  <si>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</si>
  <si>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</si>
  <si>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</si>
  <si>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</si>
  <si>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</si>
  <si>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</si>
  <si>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</si>
  <si>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</si>
  <si>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</si>
  <si>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</si>
  <si>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</si>
  <si>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</si>
  <si>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</si>
  <si>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</si>
  <si>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</si>
  <si>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</si>
  <si>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</si>
  <si>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</si>
  <si>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</si>
  <si>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</si>
  <si>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</si>
  <si>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</si>
  <si>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</si>
  <si>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</si>
  <si>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</si>
  <si>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</si>
  <si>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</si>
  <si>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</si>
  <si>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</si>
  <si>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</si>
  <si>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</si>
  <si>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</si>
  <si>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</si>
  <si>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</si>
  <si>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</si>
  <si>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</si>
  <si>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</si>
  <si>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</si>
  <si>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</si>
  <si>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</si>
  <si>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</si>
  <si>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</si>
  <si>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</si>
  <si>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</si>
  <si>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</si>
  <si>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</si>
  <si>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</si>
  <si>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</si>
  <si>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</si>
  <si>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</si>
  <si>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</si>
  <si>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</si>
  <si>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</si>
  <si>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</si>
  <si>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</si>
  <si>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</si>
  <si>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</si>
  <si>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</si>
  <si>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</si>
  <si>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</si>
  <si>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</si>
  <si>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</si>
  <si>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</si>
  <si>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</si>
  <si>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</si>
  <si>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</si>
  <si>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</si>
  <si>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</si>
  <si>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</si>
  <si>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</si>
  <si>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</si>
  <si>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</si>
  <si>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</si>
  <si>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</si>
  <si>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</si>
  <si>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</si>
  <si>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</si>
  <si>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</si>
  <si>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</si>
  <si>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</si>
  <si>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</si>
  <si>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</si>
  <si>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</si>
  <si>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</si>
  <si>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</si>
  <si>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</si>
  <si>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</si>
  <si>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</si>
  <si>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</si>
  <si>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</si>
  <si>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</si>
  <si>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</si>
  <si>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</si>
  <si>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</si>
  <si>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</si>
  <si>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</si>
  <si>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</si>
  <si>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</si>
  <si>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</si>
  <si>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</si>
  <si>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</si>
  <si>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</si>
  <si>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</si>
  <si>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</si>
  <si>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</si>
  <si>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</si>
  <si>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</si>
  <si>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</si>
  <si>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</si>
  <si>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</si>
  <si>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</si>
  <si>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</si>
  <si>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</si>
  <si>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</si>
  <si>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</si>
  <si>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</si>
  <si>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</si>
  <si>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</si>
  <si>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</si>
  <si>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</si>
  <si>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</si>
  <si>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</si>
  <si>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</si>
  <si>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</si>
  <si>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</si>
  <si>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</si>
  <si>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</si>
  <si>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</si>
  <si>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</si>
  <si>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</si>
  <si>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</si>
  <si>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</si>
  <si>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</si>
  <si>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</si>
  <si>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</si>
  <si>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</si>
  <si>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</si>
  <si>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</si>
  <si>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</si>
  <si>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</si>
  <si>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</si>
  <si>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</si>
  <si>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</si>
  <si>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</si>
  <si>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</si>
  <si>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</si>
  <si>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</si>
  <si>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</si>
  <si>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</si>
  <si>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</si>
  <si>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</si>
  <si>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</si>
  <si>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</si>
  <si>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</si>
  <si>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</si>
  <si>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</si>
  <si>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</si>
  <si>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</si>
  <si>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</si>
  <si>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</si>
  <si>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</si>
  <si>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</si>
  <si>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</si>
  <si>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</si>
  <si>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</si>
  <si>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</si>
  <si>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</si>
  <si>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</si>
  <si>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</si>
  <si>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</si>
  <si>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</si>
  <si>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</si>
  <si>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</si>
  <si>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</si>
  <si>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</si>
  <si>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</si>
  <si>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</si>
  <si>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</si>
  <si>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</si>
  <si>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</si>
  <si>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</si>
  <si>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</si>
  <si>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</si>
  <si>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</si>
  <si>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</si>
  <si>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</si>
  <si>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</si>
  <si>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</si>
  <si>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</si>
  <si>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</si>
  <si>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</si>
  <si>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</si>
  <si>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</si>
  <si>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</si>
  <si>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</si>
  <si>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</si>
  <si>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</si>
  <si>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</si>
  <si>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</si>
  <si>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</si>
  <si>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</si>
  <si>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</si>
  <si>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</si>
  <si>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</si>
  <si>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</si>
  <si>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</si>
  <si>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</si>
  <si>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</si>
  <si>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</si>
  <si>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</si>
  <si>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</si>
  <si>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</si>
  <si>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</si>
  <si>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</si>
  <si>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</si>
  <si>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</si>
  <si>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</si>
  <si>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</si>
  <si>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</si>
  <si>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</si>
  <si>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</si>
  <si>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</si>
  <si>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</si>
  <si>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</si>
  <si>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</si>
  <si>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</si>
  <si>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</si>
  <si>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</si>
  <si>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</si>
  <si>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</si>
  <si>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</si>
  <si>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</si>
  <si>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</si>
  <si>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</si>
  <si>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</si>
  <si>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</si>
  <si>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</si>
  <si>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</si>
  <si>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</si>
  <si>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</si>
  <si>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</si>
  <si>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</si>
  <si>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</si>
  <si>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</si>
  <si>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</si>
  <si>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</si>
  <si>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</si>
  <si>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</si>
  <si>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</si>
  <si>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</si>
  <si>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</si>
  <si>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</si>
  <si>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</si>
  <si>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</si>
  <si>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</si>
  <si>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</si>
  <si>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</si>
  <si>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</si>
  <si>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</si>
  <si>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</si>
  <si>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</si>
  <si>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</si>
  <si>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</si>
  <si>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</si>
  <si>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</si>
  <si>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</si>
  <si>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</si>
  <si>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</si>
  <si>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</si>
  <si>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</si>
  <si>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</si>
  <si>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</si>
  <si>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</si>
  <si>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</si>
  <si>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</si>
  <si>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</si>
  <si>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</si>
  <si>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</si>
  <si>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</si>
  <si>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</si>
  <si>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</si>
  <si>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</si>
  <si>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</si>
  <si>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</si>
  <si>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</si>
  <si>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</si>
  <si>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</si>
  <si>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</si>
  <si>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</si>
  <si>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</si>
  <si>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</si>
  <si>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</si>
  <si>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</si>
  <si>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</si>
  <si>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</si>
  <si>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</si>
  <si>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</si>
  <si>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</si>
  <si>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</si>
  <si>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</si>
  <si>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</si>
  <si>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</si>
  <si>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</si>
  <si>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</si>
  <si>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</si>
  <si>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</si>
  <si>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</si>
  <si>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</si>
  <si>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</si>
  <si>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</si>
  <si>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</si>
  <si>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</si>
  <si>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</si>
  <si>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</si>
  <si>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</si>
  <si>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</si>
  <si>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</si>
  <si>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</si>
  <si>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</si>
  <si>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</si>
  <si>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</si>
  <si>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</si>
  <si>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</si>
  <si>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</si>
  <si>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</si>
  <si>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</si>
  <si>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</si>
  <si>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</si>
  <si>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</si>
  <si>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</si>
  <si>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</si>
  <si>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</si>
  <si>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</si>
  <si>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</si>
  <si>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</si>
  <si>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</si>
  <si>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</si>
  <si>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</si>
  <si>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</si>
  <si>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</si>
  <si>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</si>
  <si>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</si>
  <si>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</si>
  <si>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</si>
  <si>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</si>
  <si>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</si>
  <si>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</si>
  <si>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</si>
  <si>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</si>
  <si>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</si>
  <si>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</si>
  <si>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</si>
  <si>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</si>
  <si>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</si>
  <si>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</si>
  <si>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</si>
  <si>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</si>
  <si>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</si>
  <si>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</si>
  <si>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</si>
  <si>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</si>
  <si>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</si>
  <si>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</si>
  <si>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</si>
  <si>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</si>
  <si>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</si>
  <si>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</si>
  <si>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</si>
  <si>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</si>
  <si>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</si>
  <si>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</si>
  <si>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</si>
  <si>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</si>
  <si>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</si>
  <si>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</si>
  <si>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</si>
  <si>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</si>
  <si>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</si>
  <si>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</si>
  <si>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</si>
  <si>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</si>
  <si>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</si>
  <si>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</si>
  <si>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</si>
  <si>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</si>
  <si>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</si>
  <si>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</si>
  <si>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</si>
  <si>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</si>
  <si>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</si>
  <si>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</si>
  <si>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</si>
  <si>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</si>
  <si>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</si>
  <si>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</si>
  <si>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</si>
  <si>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</si>
  <si>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</si>
  <si>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</si>
  <si>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</si>
  <si>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</si>
  <si>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</si>
  <si>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</si>
  <si>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</si>
  <si>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</si>
  <si>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</si>
  <si>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</si>
  <si>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</si>
  <si>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</si>
  <si>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</si>
  <si>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</si>
  <si>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</si>
  <si>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</si>
  <si>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</si>
  <si>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</si>
  <si>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</si>
  <si>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</si>
  <si>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</si>
  <si>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</si>
  <si>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</si>
  <si>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</si>
  <si>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</si>
  <si>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</si>
  <si>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</si>
  <si>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</si>
  <si>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</si>
  <si>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</si>
  <si>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</si>
  <si>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</si>
  <si>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</si>
  <si>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</si>
  <si>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</si>
  <si>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</si>
  <si>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</si>
  <si>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</si>
  <si>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</si>
  <si>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</si>
  <si>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</si>
  <si>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</si>
  <si>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</si>
  <si>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</si>
  <si>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</si>
  <si>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</si>
  <si>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</si>
  <si>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</si>
  <si>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</si>
  <si>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</si>
  <si>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</si>
  <si>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</si>
  <si>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</si>
  <si>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</si>
  <si>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</si>
  <si>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</si>
  <si>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</si>
  <si>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</si>
  <si>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</si>
  <si>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</si>
  <si>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</si>
  <si>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</si>
  <si>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</si>
  <si>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</si>
  <si>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</si>
  <si>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</si>
  <si>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</si>
  <si>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</si>
  <si>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</si>
  <si>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</si>
  <si>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</si>
  <si>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</si>
  <si>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</si>
  <si>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</si>
  <si>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</si>
  <si>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</si>
  <si>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</si>
  <si>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</si>
  <si>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</si>
  <si>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</si>
  <si>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</si>
  <si>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</si>
  <si>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</si>
  <si>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</si>
  <si>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</si>
  <si>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</si>
  <si>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</si>
  <si>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</si>
  <si>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</si>
  <si>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</si>
  <si>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</si>
  <si>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</si>
  <si>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</si>
  <si>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</si>
  <si>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</si>
  <si>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</si>
  <si>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</si>
  <si>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</si>
  <si>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</si>
  <si>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</si>
  <si>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</si>
  <si>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</si>
  <si>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</si>
  <si>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</si>
  <si>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</si>
  <si>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</si>
  <si>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</si>
  <si>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</si>
  <si>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</si>
  <si>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</si>
  <si>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</si>
  <si>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</si>
  <si>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</si>
  <si>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</si>
  <si>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</si>
  <si>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</si>
  <si>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</si>
  <si>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</si>
  <si>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</si>
  <si>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</si>
  <si>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</si>
  <si>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</si>
  <si>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</si>
  <si>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</si>
  <si>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</si>
  <si>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</si>
  <si>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</si>
  <si>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</si>
  <si>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</si>
  <si>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</si>
  <si>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</si>
  <si>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</si>
  <si>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</si>
  <si>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</si>
  <si>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</si>
  <si>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</si>
  <si>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</si>
  <si>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</si>
  <si>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</si>
  <si>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</si>
  <si>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</si>
  <si>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</si>
  <si>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</si>
  <si>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</si>
  <si>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</si>
  <si>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</si>
  <si>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</si>
  <si>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</si>
  <si>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</si>
  <si>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</si>
  <si>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</si>
  <si>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</si>
  <si>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</si>
  <si>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</si>
  <si>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</si>
  <si>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</si>
  <si>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</si>
  <si>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</si>
  <si>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</si>
  <si>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</si>
  <si>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</si>
  <si>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</si>
  <si>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</si>
  <si>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</si>
  <si>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</si>
  <si>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</si>
  <si>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</si>
  <si>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</si>
  <si>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</si>
  <si>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</si>
  <si>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</si>
  <si>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</si>
  <si>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</si>
  <si>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</si>
  <si>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</si>
  <si>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</si>
  <si>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</si>
  <si>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</si>
  <si>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</si>
  <si>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</si>
  <si>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</si>
  <si>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</si>
  <si>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</si>
  <si>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</si>
  <si>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</si>
  <si>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</si>
  <si>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</si>
  <si>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</si>
  <si>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</si>
  <si>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</si>
  <si>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</si>
  <si>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</si>
  <si>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</si>
  <si>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</si>
  <si>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</si>
  <si>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</si>
  <si>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</si>
  <si>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</si>
  <si>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</si>
  <si>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</si>
  <si>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</si>
  <si>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</si>
  <si>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</si>
  <si>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</si>
  <si>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</si>
  <si>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</si>
  <si>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</si>
  <si>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</si>
  <si>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</si>
  <si>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</si>
  <si>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</si>
  <si>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</si>
  <si>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</si>
  <si>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</si>
  <si>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</si>
  <si>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</si>
  <si>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</si>
  <si>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</si>
  <si>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</si>
  <si>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</si>
  <si>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</si>
  <si>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</si>
  <si>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</si>
  <si>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</si>
  <si>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</si>
  <si>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</si>
  <si>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</si>
  <si>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</si>
  <si>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</si>
  <si>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</si>
  <si>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</si>
  <si>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</si>
  <si>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</si>
  <si>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</si>
  <si>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</si>
  <si>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</si>
  <si>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</si>
  <si>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</si>
  <si>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</si>
  <si>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</si>
  <si>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</si>
  <si>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</si>
  <si>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</si>
  <si>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</si>
  <si>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</si>
  <si>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</si>
  <si>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</si>
  <si>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</si>
  <si>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</si>
  <si>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</si>
  <si>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</si>
  <si>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</si>
  <si>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</si>
  <si>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</si>
  <si>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</si>
  <si>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</si>
  <si>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</si>
  <si>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</si>
  <si>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</si>
  <si>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</si>
  <si>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</si>
  <si>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</si>
  <si>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</si>
  <si>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</si>
  <si>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</si>
  <si>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</si>
  <si>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</si>
  <si>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</si>
  <si>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</si>
  <si>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</si>
  <si>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</si>
  <si>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</si>
  <si>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</si>
  <si>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</si>
  <si>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</si>
  <si>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</si>
  <si>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</si>
  <si>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</si>
  <si>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</si>
  <si>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</si>
  <si>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</si>
  <si>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</si>
  <si>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</si>
  <si>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</si>
  <si>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</si>
  <si>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</si>
  <si>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</si>
  <si>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</si>
  <si>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</si>
  <si>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</si>
  <si>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</si>
  <si>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</si>
  <si>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</si>
  <si>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</si>
  <si>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</si>
  <si>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</si>
  <si>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</si>
  <si>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</si>
  <si>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</si>
  <si>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</si>
  <si>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</si>
  <si>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</si>
  <si>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</si>
  <si>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</si>
  <si>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</si>
  <si>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</si>
  <si>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</si>
  <si>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</si>
  <si>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</si>
  <si>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</si>
  <si>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</si>
  <si>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</si>
  <si>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</si>
  <si>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</si>
  <si>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</si>
  <si>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</si>
  <si>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</si>
  <si>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</si>
  <si>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</si>
  <si>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</si>
  <si>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</si>
  <si>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</si>
  <si>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</si>
  <si>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</si>
  <si>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</si>
  <si>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</si>
  <si>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</si>
  <si>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</si>
  <si>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</si>
  <si>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</si>
  <si>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</si>
  <si>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</si>
  <si>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</si>
  <si>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</si>
  <si>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</si>
  <si>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</si>
  <si>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</si>
  <si>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</si>
  <si>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</si>
  <si>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</si>
  <si>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</si>
  <si>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</si>
  <si>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</si>
  <si>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</si>
  <si>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</si>
  <si>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</si>
  <si>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</si>
  <si>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</si>
  <si>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</si>
  <si>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</si>
  <si>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</si>
  <si>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</si>
  <si>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</si>
  <si>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</si>
  <si>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</si>
  <si>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</si>
  <si>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</si>
  <si>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</si>
  <si>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</si>
  <si>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</si>
  <si>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</si>
  <si>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</si>
  <si>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</si>
  <si>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</si>
  <si>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</si>
  <si>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</si>
  <si>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</si>
  <si>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</si>
  <si>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</si>
  <si>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</si>
  <si>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</si>
  <si>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</si>
  <si>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</si>
  <si>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</si>
  <si>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</si>
  <si>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</si>
  <si>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</si>
  <si>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</si>
  <si>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</si>
  <si>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</si>
  <si>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</si>
  <si>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</si>
  <si>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</si>
  <si>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</si>
  <si>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</si>
  <si>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</si>
  <si>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</si>
  <si>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</si>
  <si>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</si>
  <si>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</si>
  <si>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</si>
  <si>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</si>
  <si>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</si>
  <si>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</si>
  <si>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</si>
  <si>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</si>
  <si>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</si>
  <si>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</si>
  <si>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</si>
  <si>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</si>
  <si>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</si>
  <si>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</si>
  <si>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</si>
  <si>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</si>
  <si>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</si>
  <si>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</si>
  <si>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</si>
  <si>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</si>
  <si>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</si>
  <si>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</si>
  <si>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</si>
  <si>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</si>
  <si>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</si>
  <si>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</si>
  <si>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</si>
  <si>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</si>
  <si>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</si>
  <si>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</si>
  <si>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</si>
  <si>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</si>
  <si>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</si>
  <si>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</si>
  <si>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</si>
  <si>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</si>
  <si>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</si>
  <si>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</si>
  <si>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</si>
  <si>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</si>
  <si>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</si>
  <si>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</si>
  <si>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</si>
  <si>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</si>
  <si>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</si>
  <si>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</si>
  <si>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</si>
  <si>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</si>
  <si>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</si>
  <si>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</si>
  <si>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</si>
  <si>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</si>
  <si>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</si>
  <si>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</si>
  <si>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</si>
  <si>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</si>
  <si>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</si>
  <si>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</si>
  <si>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</si>
  <si>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</si>
  <si>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</si>
  <si>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</si>
  <si>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</si>
  <si>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</si>
  <si>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</si>
  <si>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</si>
  <si>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</si>
  <si>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</si>
  <si>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</si>
  <si>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</si>
  <si>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</si>
  <si>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</si>
  <si>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</si>
  <si>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</si>
  <si>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</si>
  <si>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</si>
  <si>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</si>
  <si>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</si>
  <si>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</si>
  <si>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</si>
  <si>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</si>
  <si>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</si>
  <si>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</si>
  <si>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</si>
  <si>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</si>
  <si>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</si>
  <si>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</si>
  <si>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</si>
  <si>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</si>
  <si>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</si>
  <si>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</si>
  <si>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</si>
  <si>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</si>
  <si>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</si>
  <si>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</si>
  <si>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</si>
  <si>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</si>
  <si>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</si>
  <si>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</si>
  <si>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</si>
  <si>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</si>
  <si>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</si>
  <si>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</si>
  <si>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</si>
  <si>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</si>
  <si>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</si>
  <si>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</si>
  <si>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</si>
  <si>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</si>
  <si>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</si>
  <si>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</si>
  <si>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</si>
  <si>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</si>
  <si>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</si>
  <si>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</si>
  <si>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</si>
  <si>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</si>
  <si>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</si>
  <si>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</si>
  <si>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</si>
  <si>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</si>
  <si>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</si>
  <si>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</si>
  <si>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</si>
  <si>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</si>
  <si>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</si>
  <si>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</si>
  <si>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</si>
  <si>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</si>
  <si>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</si>
  <si>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</si>
  <si>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</si>
  <si>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</si>
  <si>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</si>
  <si>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</si>
  <si>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</si>
  <si>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</si>
  <si>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</si>
  <si>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</si>
  <si>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</si>
  <si>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</si>
  <si>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</si>
  <si>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</si>
  <si>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</si>
  <si>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</si>
  <si>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</si>
  <si>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</si>
  <si>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</si>
  <si>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</si>
  <si>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</si>
  <si>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</si>
  <si>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</si>
  <si>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</si>
  <si>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</si>
  <si>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</si>
  <si>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</si>
  <si>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</si>
  <si>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</si>
  <si>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</si>
  <si>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</si>
  <si>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</si>
  <si>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</si>
  <si>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</si>
  <si>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</si>
  <si>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</si>
  <si>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</si>
  <si>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</si>
  <si>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</si>
  <si>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</si>
  <si>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</si>
  <si>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</si>
  <si>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</si>
  <si>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</si>
  <si>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</si>
  <si>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</si>
  <si>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</si>
  <si>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</si>
  <si>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</si>
  <si>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</si>
  <si>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</si>
  <si>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</si>
  <si>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</si>
  <si>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</si>
  <si>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</si>
  <si>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</si>
  <si>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</si>
  <si>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</si>
  <si>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</si>
  <si>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</si>
  <si>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</si>
  <si>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</si>
  <si>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</si>
  <si>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</si>
  <si>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</si>
  <si>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</si>
  <si>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</si>
  <si>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</si>
  <si>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</si>
  <si>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</si>
  <si>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</si>
  <si>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</si>
  <si>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</si>
  <si>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</si>
  <si>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</si>
  <si>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</si>
  <si>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</si>
  <si>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</si>
  <si>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</si>
  <si>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</si>
  <si>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</si>
  <si>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</si>
  <si>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</si>
  <si>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</si>
  <si>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</si>
  <si>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</si>
  <si>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</si>
  <si>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</si>
  <si>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</si>
  <si>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</si>
  <si>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</si>
  <si>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</si>
  <si>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</si>
  <si>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</si>
  <si>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</si>
  <si>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</si>
  <si>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</si>
  <si>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</si>
  <si>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</si>
  <si>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</si>
  <si>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</si>
  <si>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</si>
  <si>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</si>
  <si>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</si>
  <si>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</si>
  <si>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</si>
  <si>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</si>
  <si>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</si>
  <si>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</si>
  <si>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</si>
  <si>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</si>
  <si>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</si>
  <si>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</si>
  <si>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</si>
  <si>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</si>
  <si>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</si>
  <si>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</si>
  <si>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</si>
  <si>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</si>
  <si>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</si>
  <si>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</si>
  <si>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</si>
  <si>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</si>
  <si>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</si>
  <si>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</si>
  <si>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</si>
  <si>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</si>
  <si>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</si>
  <si>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</si>
  <si>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</si>
  <si>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</si>
  <si>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</si>
  <si>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</si>
  <si>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</si>
  <si>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</si>
  <si>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</si>
  <si>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</si>
  <si>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</si>
  <si>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</si>
  <si>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</si>
  <si>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</si>
  <si>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</si>
  <si>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</si>
  <si>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</si>
  <si>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</si>
  <si>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</si>
  <si>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</si>
  <si>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</si>
  <si>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</si>
  <si>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</si>
  <si>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</si>
  <si>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</si>
  <si>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</si>
  <si>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</si>
  <si>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</si>
  <si>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</si>
  <si>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</si>
  <si>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</si>
  <si>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</si>
  <si>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</si>
  <si>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</si>
  <si>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</si>
  <si>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</si>
  <si>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</si>
  <si>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</si>
  <si>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</si>
  <si>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</si>
  <si>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</si>
  <si>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</si>
  <si>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</si>
  <si>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</si>
  <si>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</si>
  <si>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</si>
  <si>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</si>
  <si>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</si>
  <si>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</si>
  <si>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</si>
  <si>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</si>
  <si>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</si>
  <si>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</si>
  <si>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</si>
  <si>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</si>
  <si>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</si>
  <si>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</si>
  <si>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</si>
  <si>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</si>
  <si>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</si>
  <si>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</si>
  <si>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</si>
  <si>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</si>
  <si>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</si>
  <si>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</si>
  <si>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</si>
  <si>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</si>
  <si>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</si>
  <si>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</si>
  <si>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</si>
  <si>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</si>
  <si>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</si>
  <si>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</si>
  <si>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</si>
  <si>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</si>
  <si>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</si>
  <si>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</si>
  <si>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</si>
  <si>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</si>
  <si>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</si>
  <si>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</si>
  <si>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</si>
  <si>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</si>
  <si>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</si>
  <si>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</si>
  <si>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</si>
  <si>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</si>
  <si>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</si>
  <si>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</si>
  <si>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</si>
  <si>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</si>
  <si>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</si>
  <si>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</si>
  <si>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</si>
  <si>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</si>
  <si>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</si>
  <si>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</si>
  <si>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</si>
  <si>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</si>
  <si>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</si>
  <si>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</si>
  <si>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</si>
  <si>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</si>
  <si>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</si>
  <si>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</si>
  <si>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</si>
  <si>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</si>
  <si>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</si>
  <si>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</si>
  <si>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</si>
  <si>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</si>
  <si>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</si>
  <si>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</si>
  <si>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</si>
  <si>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</si>
  <si>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</si>
  <si>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</si>
  <si>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</si>
  <si>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</si>
  <si>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</si>
  <si>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</si>
  <si>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</si>
  <si>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</si>
  <si>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</si>
  <si>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</si>
  <si>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</si>
  <si>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</si>
  <si>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</si>
  <si>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</si>
  <si>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</si>
  <si>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</si>
  <si>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</si>
  <si>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</si>
  <si>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</si>
  <si>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</si>
  <si>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</si>
  <si>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</si>
  <si>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</si>
  <si>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</si>
  <si>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</si>
  <si>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</si>
  <si>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</si>
  <si>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</si>
  <si>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</si>
  <si>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</si>
  <si>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</si>
  <si>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</si>
  <si>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</si>
  <si>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</si>
  <si>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</si>
  <si>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</si>
  <si>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</si>
  <si>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</si>
  <si>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</si>
  <si>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</si>
  <si>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</si>
  <si>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</si>
  <si>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</si>
  <si>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</si>
  <si>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</si>
  <si>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</si>
  <si>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</si>
  <si>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</si>
  <si>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</si>
  <si>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</si>
  <si>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</si>
  <si>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</si>
  <si>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</si>
  <si>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</si>
  <si>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</si>
  <si>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</si>
  <si>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</si>
  <si>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</si>
  <si>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</si>
  <si>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</si>
  <si>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</si>
  <si>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</si>
  <si>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</si>
  <si>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</si>
  <si>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</si>
  <si>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</si>
  <si>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</si>
  <si>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</si>
  <si>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</si>
  <si>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</si>
  <si>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</si>
  <si>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</si>
  <si>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</si>
  <si>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</si>
  <si>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</si>
  <si>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</si>
  <si>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</si>
  <si>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</si>
  <si>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</si>
  <si>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</si>
  <si>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</si>
  <si>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</si>
  <si>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</si>
  <si>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</si>
  <si>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</si>
  <si>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</si>
  <si>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</si>
  <si>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</si>
  <si>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</si>
  <si>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</si>
  <si>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</si>
  <si>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</si>
  <si>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</si>
  <si>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</si>
  <si>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</si>
  <si>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</si>
  <si>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</si>
  <si>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</si>
  <si>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</si>
  <si>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</si>
  <si>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</si>
  <si>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</si>
  <si>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</si>
  <si>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</si>
  <si>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</si>
  <si>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</si>
  <si>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</si>
  <si>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</si>
  <si>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</si>
  <si>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</si>
  <si>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</si>
  <si>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</si>
  <si>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</si>
  <si>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</si>
  <si>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</si>
  <si>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</si>
  <si>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</si>
  <si>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</si>
  <si>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</si>
  <si>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</si>
  <si>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</si>
  <si>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</si>
  <si>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</si>
  <si>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</si>
  <si>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</si>
  <si>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</si>
  <si>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</si>
  <si>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</si>
  <si>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</si>
  <si>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</si>
  <si>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</si>
  <si>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</si>
  <si>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</si>
  <si>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</si>
  <si>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</si>
  <si>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</si>
  <si>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</si>
  <si>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</si>
  <si>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</si>
  <si>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</si>
  <si>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</si>
  <si>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</si>
  <si>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</si>
  <si>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</si>
  <si>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</si>
  <si>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</si>
  <si>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</si>
  <si>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</si>
  <si>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</si>
  <si>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</si>
  <si>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</si>
  <si>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</si>
  <si>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</si>
  <si>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</si>
  <si>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</si>
  <si>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</si>
  <si>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</si>
  <si>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</si>
  <si>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</si>
  <si>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</si>
  <si>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</si>
  <si>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</si>
  <si>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</si>
  <si>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</si>
  <si>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</si>
  <si>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</si>
  <si>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</si>
  <si>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</si>
  <si>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</si>
  <si>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</si>
  <si>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</si>
  <si>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</si>
  <si>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</si>
  <si>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</si>
  <si>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</si>
  <si>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</si>
  <si>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</si>
  <si>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</si>
  <si>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</si>
  <si>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</si>
  <si>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</si>
  <si>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</si>
  <si>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</si>
  <si>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</si>
  <si>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</si>
  <si>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</si>
  <si>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</si>
  <si>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</si>
  <si>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</si>
  <si>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</si>
  <si>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</si>
  <si>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</si>
  <si>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</si>
  <si>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</si>
  <si>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</si>
  <si>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</si>
  <si>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</si>
  <si>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</si>
  <si>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</si>
  <si>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</si>
  <si>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</si>
  <si>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</si>
  <si>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</si>
  <si>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</si>
  <si>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</si>
  <si>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</si>
  <si>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</si>
  <si>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</si>
  <si>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</si>
  <si>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</si>
  <si>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</si>
  <si>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</si>
  <si>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</si>
  <si>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</si>
  <si>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</si>
  <si>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</si>
  <si>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</si>
  <si>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</si>
  <si>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</si>
  <si>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</si>
  <si>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</si>
  <si>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</si>
  <si>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</si>
  <si>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</si>
  <si>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</si>
  <si>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</si>
  <si>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</si>
  <si>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</si>
  <si>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</si>
  <si>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</si>
  <si>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</si>
  <si>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</si>
  <si>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</si>
  <si>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</si>
  <si>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</si>
  <si>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</si>
  <si>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</si>
  <si>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</si>
  <si>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</si>
  <si>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</si>
  <si>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</si>
  <si>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</si>
  <si>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</si>
  <si>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</si>
  <si>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</si>
  <si>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</si>
  <si>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</si>
  <si>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</si>
  <si>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</si>
  <si>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</si>
  <si>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</si>
  <si>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</si>
  <si>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</si>
  <si>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</si>
  <si>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</si>
  <si>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</si>
  <si>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</si>
  <si>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</si>
  <si>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</si>
  <si>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</si>
  <si>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</si>
  <si>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</si>
  <si>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</si>
  <si>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</si>
  <si>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</si>
  <si>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</si>
  <si>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</si>
  <si>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</si>
  <si>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</si>
  <si>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</si>
  <si>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</si>
  <si>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</si>
  <si>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</si>
  <si>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</si>
  <si>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</si>
  <si>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</si>
  <si>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</si>
  <si>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</si>
  <si>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</si>
  <si>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</si>
  <si>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</si>
  <si>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</si>
  <si>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</si>
  <si>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</si>
  <si>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</si>
  <si>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</si>
  <si>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</si>
  <si>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</si>
  <si>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</si>
  <si>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</si>
  <si>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</si>
  <si>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</si>
  <si>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</si>
  <si>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</si>
  <si>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</si>
  <si>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</si>
  <si>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</si>
  <si>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</si>
  <si>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</si>
  <si>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</si>
  <si>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</si>
  <si>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</si>
  <si>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</si>
  <si>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</si>
  <si>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</si>
  <si>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</si>
  <si>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</si>
  <si>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</si>
  <si>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</si>
  <si>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</si>
  <si>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</si>
  <si>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</si>
  <si>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</si>
  <si>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</si>
  <si>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</si>
  <si>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</si>
  <si>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</si>
  <si>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</si>
  <si>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</si>
  <si>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</si>
  <si>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</si>
  <si>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</si>
  <si>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</si>
  <si>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</si>
  <si>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</si>
  <si>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</si>
  <si>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</si>
  <si>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</si>
  <si>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</si>
  <si>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</si>
  <si>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</si>
  <si>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</si>
  <si>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</si>
  <si>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</si>
  <si>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</si>
  <si>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</si>
  <si>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</si>
  <si>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</si>
  <si>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</si>
  <si>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</si>
  <si>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</si>
  <si>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</si>
  <si>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</si>
  <si>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</si>
  <si>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</si>
  <si>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</si>
  <si>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</si>
  <si>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</si>
  <si>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</si>
  <si>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</si>
  <si>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</si>
  <si>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</si>
  <si>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</si>
  <si>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</si>
  <si>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</si>
  <si>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</si>
  <si>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</si>
  <si>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</si>
  <si>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</si>
  <si>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</si>
  <si>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</si>
  <si>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</si>
  <si>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</si>
  <si>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</si>
  <si>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</si>
  <si>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</si>
  <si>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</si>
  <si>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</si>
  <si>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</si>
  <si>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</si>
  <si>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</si>
  <si>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</si>
  <si>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</si>
  <si>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</si>
  <si>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</si>
  <si>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</si>
  <si>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</si>
  <si>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</si>
  <si>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</si>
  <si>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</si>
  <si>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</si>
  <si>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</si>
  <si>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</si>
  <si>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</si>
  <si>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</si>
  <si>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</si>
  <si>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</si>
  <si>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</si>
  <si>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</si>
  <si>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</si>
  <si>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</si>
  <si>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</si>
  <si>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</si>
  <si>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</si>
  <si>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</si>
  <si>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</si>
  <si>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</si>
  <si>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</si>
  <si>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</si>
  <si>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</si>
  <si>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</si>
  <si>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</si>
  <si>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</si>
  <si>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</si>
  <si>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</si>
  <si>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</si>
  <si>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</si>
  <si>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</si>
  <si>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</si>
  <si>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</si>
  <si>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</si>
  <si>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</si>
  <si>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</si>
  <si>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</si>
  <si>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</si>
  <si>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</si>
  <si>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</si>
  <si>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</si>
  <si>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</si>
  <si>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</si>
  <si>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</si>
  <si>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</si>
  <si>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</si>
  <si>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</si>
  <si>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</si>
  <si>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</si>
  <si>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</si>
  <si>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</si>
  <si>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</si>
  <si>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</si>
  <si>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</si>
  <si>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</si>
  <si>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</si>
  <si>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</si>
  <si>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</si>
  <si>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</si>
  <si>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</si>
  <si>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</si>
  <si>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</si>
  <si>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</si>
  <si>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</si>
  <si>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</si>
  <si>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</si>
  <si>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</si>
  <si>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</si>
  <si>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</si>
  <si>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</si>
  <si>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</si>
  <si>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</si>
  <si>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</si>
  <si>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</si>
  <si>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</si>
  <si>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</si>
  <si>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</si>
  <si>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</si>
  <si>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</si>
  <si>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</si>
  <si>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</si>
  <si>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</si>
  <si>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</si>
  <si>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</si>
  <si>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</si>
  <si>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</si>
  <si>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</si>
  <si>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</si>
  <si>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</si>
  <si>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</si>
  <si>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</si>
  <si>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</si>
  <si>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</si>
  <si>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</si>
  <si>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</si>
  <si>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</si>
  <si>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</si>
  <si>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</si>
  <si>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</si>
  <si>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</si>
  <si>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</si>
  <si>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</si>
  <si>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</si>
  <si>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</si>
  <si>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</si>
  <si>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</si>
  <si>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</si>
  <si>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</si>
  <si>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</si>
  <si>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</si>
  <si>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</si>
  <si>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</si>
  <si>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</si>
  <si>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</si>
  <si>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</si>
  <si>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</si>
  <si>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</si>
  <si>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</si>
  <si>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</si>
  <si>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</si>
  <si>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</si>
  <si>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</si>
  <si>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</si>
  <si>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</si>
  <si>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</si>
  <si>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</si>
  <si>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</si>
  <si>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</si>
  <si>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</si>
  <si>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</si>
  <si>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</si>
  <si>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</si>
  <si>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</si>
  <si>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</si>
  <si>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</si>
  <si>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</si>
  <si>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</si>
  <si>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</si>
  <si>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</si>
  <si>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</si>
  <si>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</si>
  <si>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</si>
  <si>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</si>
  <si>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</si>
  <si>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</si>
  <si>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</si>
  <si>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</si>
  <si>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</si>
  <si>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</si>
  <si>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</si>
  <si>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</si>
  <si>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</si>
  <si>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</si>
  <si>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</si>
  <si>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</si>
  <si>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</si>
  <si>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</si>
  <si>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</si>
  <si>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</si>
  <si>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</si>
  <si>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</si>
  <si>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</si>
  <si>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</si>
  <si>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</si>
  <si>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</si>
  <si>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</si>
  <si>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</si>
  <si>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</si>
  <si>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</si>
  <si>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</si>
  <si>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</si>
  <si>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</si>
  <si>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</si>
  <si>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</si>
  <si>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</si>
  <si>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</si>
  <si>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</si>
  <si>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</si>
  <si>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</si>
  <si>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</si>
  <si>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</si>
  <si>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</si>
  <si>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</si>
  <si>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</si>
  <si>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</si>
  <si>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</si>
  <si>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</si>
  <si>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</si>
  <si>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</si>
  <si>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</si>
  <si>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</si>
  <si>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</si>
  <si>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</si>
  <si>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</si>
  <si>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</si>
  <si>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</si>
  <si>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</si>
  <si>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</si>
  <si>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</si>
  <si>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</si>
  <si>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</si>
  <si>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</si>
  <si>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</si>
  <si>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</si>
  <si>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</si>
  <si>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</si>
  <si>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</si>
  <si>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</si>
  <si>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</si>
  <si>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</si>
  <si>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</si>
  <si>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</si>
  <si>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</si>
  <si>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</si>
  <si>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</si>
  <si>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</si>
  <si>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</si>
  <si>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</si>
  <si>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</si>
  <si>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</si>
  <si>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</si>
  <si>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</si>
  <si>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</si>
  <si>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</si>
  <si>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</si>
  <si>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</si>
  <si>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</si>
  <si>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</si>
  <si>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</si>
  <si>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</si>
  <si>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</si>
  <si>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</si>
  <si>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</si>
  <si>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</si>
  <si>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</si>
  <si>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</si>
  <si>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</si>
  <si>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</si>
  <si>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</si>
  <si>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</si>
  <si>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</si>
  <si>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</si>
  <si>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</si>
  <si>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</si>
  <si>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</si>
  <si>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</si>
  <si>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</si>
  <si>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</si>
  <si>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</si>
  <si>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</si>
  <si>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</si>
  <si>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</si>
  <si>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</si>
  <si>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</si>
  <si>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</si>
  <si>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</si>
  <si>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</si>
  <si>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</si>
  <si>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</si>
  <si>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</si>
  <si>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</si>
  <si>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</si>
  <si>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</si>
  <si>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</si>
  <si>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</si>
  <si>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</si>
  <si>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</si>
  <si>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</si>
  <si>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</si>
  <si>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</si>
  <si>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</si>
  <si>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</si>
  <si>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</si>
  <si>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</si>
  <si>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</si>
  <si>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</si>
  <si>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</si>
  <si>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</si>
  <si>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</si>
  <si>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</si>
  <si>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</si>
  <si>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</si>
  <si>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</si>
  <si>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</si>
  <si>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</si>
  <si>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</si>
  <si>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</si>
  <si>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</si>
  <si>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</si>
  <si>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</si>
  <si>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</si>
  <si>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</si>
  <si>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</si>
  <si>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</si>
  <si>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</si>
  <si>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</si>
  <si>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</si>
  <si>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</si>
  <si>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</si>
  <si>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</si>
  <si>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</si>
  <si>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</si>
  <si>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</si>
  <si>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</si>
  <si>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</si>
  <si>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</si>
  <si>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</si>
  <si>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</si>
  <si>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</si>
  <si>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</si>
  <si>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</si>
  <si>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</si>
  <si>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</si>
  <si>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</si>
  <si>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</si>
  <si>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</si>
  <si>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</si>
  <si>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</si>
  <si>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</si>
  <si>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</si>
  <si>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</si>
  <si>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</si>
  <si>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</si>
  <si>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</si>
  <si>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</si>
  <si>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</si>
  <si>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</si>
  <si>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</si>
  <si>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</si>
  <si>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</si>
  <si>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</si>
  <si>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</si>
  <si>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</si>
  <si>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</si>
  <si>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</si>
  <si>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</si>
  <si>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</si>
  <si>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</si>
  <si>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</si>
  <si>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</si>
  <si>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</si>
  <si>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</si>
  <si>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</si>
  <si>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</si>
  <si>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</si>
  <si>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</si>
  <si>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</si>
  <si>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</si>
  <si>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</si>
  <si>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</si>
  <si>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</si>
  <si>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</si>
  <si>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</si>
  <si>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</si>
  <si>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</si>
  <si>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</si>
  <si>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</si>
  <si>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</si>
  <si>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</si>
  <si>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</si>
  <si>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</si>
  <si>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</si>
  <si>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</si>
  <si>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</si>
  <si>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</si>
  <si>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</si>
  <si>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</si>
  <si>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</si>
  <si>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</si>
  <si>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</si>
  <si>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</si>
  <si>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</si>
  <si>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</si>
  <si>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</si>
  <si>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</si>
  <si>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</si>
  <si>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</si>
  <si>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</si>
  <si>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</si>
  <si>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</si>
  <si>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</si>
  <si>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</si>
  <si>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</si>
  <si>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</si>
  <si>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</si>
  <si>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</si>
  <si>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</si>
  <si>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</si>
  <si>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</si>
  <si>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</si>
  <si>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</si>
  <si>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</si>
  <si>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</si>
  <si>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</si>
  <si>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</si>
  <si>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</si>
  <si>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</si>
  <si>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</si>
  <si>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</si>
  <si>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</si>
  <si>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</si>
  <si>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</si>
  <si>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</si>
  <si>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</si>
  <si>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</si>
  <si>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</si>
  <si>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</si>
  <si>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</si>
  <si>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</si>
  <si>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</si>
  <si>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</si>
  <si>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</si>
  <si>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</si>
  <si>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</si>
  <si>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</si>
  <si>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</si>
  <si>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</si>
  <si>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</si>
  <si>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</si>
  <si>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</si>
  <si>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</si>
  <si>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</si>
  <si>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</si>
  <si>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</si>
  <si>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</si>
  <si>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</si>
  <si>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</si>
  <si>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</si>
  <si>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</si>
  <si>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</si>
  <si>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</si>
  <si>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</si>
  <si>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</si>
  <si>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</si>
  <si>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</si>
  <si>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</si>
  <si>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</si>
  <si>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</si>
  <si>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</si>
  <si>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</si>
  <si>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</si>
  <si>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</si>
  <si>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</si>
  <si>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</si>
  <si>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</si>
  <si>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</si>
  <si>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</si>
  <si>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</si>
  <si>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</si>
  <si>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</si>
  <si>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</si>
  <si>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</si>
  <si>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</si>
  <si>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</si>
  <si>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</si>
  <si>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</si>
  <si>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</si>
  <si>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</si>
  <si>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</si>
  <si>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</si>
  <si>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</si>
  <si>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</si>
  <si>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</si>
  <si>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</si>
  <si>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</si>
  <si>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</si>
  <si>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</si>
  <si>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</si>
  <si>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</si>
  <si>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</si>
  <si>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</si>
  <si>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</si>
  <si>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</si>
  <si>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</si>
  <si>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</si>
  <si>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</si>
  <si>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</si>
  <si>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</si>
  <si>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</si>
  <si>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</si>
  <si>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</si>
  <si>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</si>
  <si>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</si>
  <si>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</si>
  <si>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</si>
  <si>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</si>
  <si>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</si>
  <si>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</si>
  <si>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</si>
  <si>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</si>
  <si>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</si>
  <si>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</si>
  <si>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</si>
  <si>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</si>
  <si>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</si>
  <si>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</si>
  <si>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</si>
  <si>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</si>
  <si>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</si>
  <si>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</si>
  <si>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</si>
  <si>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</si>
  <si>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</si>
  <si>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</si>
  <si>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</si>
  <si>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</si>
  <si>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</si>
  <si>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</si>
  <si>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</si>
  <si>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</si>
  <si>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</si>
  <si>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</si>
  <si>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</si>
  <si>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</si>
  <si>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</si>
  <si>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</si>
  <si>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</si>
  <si>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</si>
  <si>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</si>
  <si>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</si>
  <si>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</si>
  <si>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</si>
  <si>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</si>
  <si>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</si>
  <si>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</si>
  <si>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</si>
  <si>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</si>
  <si>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</si>
  <si>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</si>
  <si>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</si>
  <si>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</si>
  <si>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</si>
  <si>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</si>
  <si>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</si>
  <si>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</si>
  <si>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</si>
  <si>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</si>
  <si>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</si>
  <si>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</si>
  <si>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</si>
  <si>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</si>
  <si>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</si>
  <si>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</si>
  <si>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</si>
  <si>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</si>
  <si>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</si>
  <si>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</si>
  <si>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</si>
  <si>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</si>
  <si>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</si>
  <si>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</si>
  <si>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</si>
  <si>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</si>
  <si>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</si>
  <si>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</si>
  <si>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</si>
  <si>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</si>
  <si>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</si>
  <si>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</si>
  <si>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</si>
  <si>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</si>
  <si>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</si>
  <si>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</si>
  <si>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</si>
  <si>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</si>
  <si>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</si>
  <si>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</si>
  <si>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</si>
  <si>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</si>
  <si>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</si>
  <si>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</si>
  <si>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</si>
  <si>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</si>
  <si>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</si>
  <si>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</si>
  <si>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</si>
  <si>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</si>
  <si>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</si>
  <si>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</si>
  <si>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</si>
  <si>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</si>
  <si>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</si>
  <si>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</si>
  <si>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</si>
  <si>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</si>
  <si>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</si>
  <si>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</si>
  <si>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</si>
  <si>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</si>
  <si>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</si>
  <si>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</si>
  <si>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</si>
  <si>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</si>
  <si>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</si>
  <si>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</si>
  <si>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</si>
  <si>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</si>
  <si>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</si>
  <si>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</si>
  <si>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</si>
  <si>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</si>
  <si>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</si>
  <si>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</si>
  <si>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</si>
  <si>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</si>
  <si>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</si>
  <si>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</si>
  <si>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</si>
  <si>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</si>
  <si>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</si>
  <si>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</si>
  <si>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</si>
  <si>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</si>
  <si>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</si>
  <si>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</si>
  <si>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</si>
  <si>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</si>
  <si>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</si>
  <si>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</si>
  <si>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</si>
  <si>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</si>
  <si>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</si>
  <si>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</si>
  <si>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</si>
  <si>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</si>
  <si>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</si>
  <si>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</si>
  <si>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</si>
  <si>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</si>
  <si>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</si>
  <si>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</si>
  <si>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</si>
  <si>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</si>
  <si>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</si>
  <si>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</si>
  <si>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</si>
  <si>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</si>
  <si>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</si>
  <si>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</si>
  <si>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</si>
  <si>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</si>
  <si>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</si>
  <si>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</si>
  <si>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</si>
  <si>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</si>
  <si>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</si>
  <si>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</si>
  <si>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</si>
  <si>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</si>
  <si>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</si>
  <si>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</si>
  <si>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</si>
  <si>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</si>
  <si>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</si>
  <si>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</si>
  <si>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</si>
  <si>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</si>
  <si>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</si>
  <si>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</si>
  <si>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</si>
  <si>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</si>
  <si>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</si>
  <si>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</si>
  <si>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</si>
  <si>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</si>
  <si>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</si>
  <si>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</si>
  <si>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</si>
  <si>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</si>
  <si>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</si>
  <si>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</si>
  <si>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</si>
  <si>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</si>
  <si>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</si>
  <si>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</si>
  <si>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</si>
  <si>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</si>
  <si>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</si>
  <si>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</si>
  <si>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</si>
  <si>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</si>
  <si>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</si>
  <si>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</si>
  <si>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</si>
  <si>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</si>
  <si>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</si>
  <si>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</si>
  <si>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</si>
  <si>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</si>
  <si>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</si>
  <si>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</si>
  <si>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</si>
  <si>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</si>
  <si>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</si>
  <si>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</si>
  <si>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</si>
  <si>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</si>
  <si>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</si>
  <si>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</si>
  <si>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</si>
  <si>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</si>
  <si>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</si>
  <si>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</si>
  <si>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</si>
  <si>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</si>
  <si>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</si>
  <si>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</si>
  <si>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</si>
  <si>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</si>
  <si>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</si>
  <si>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</si>
  <si>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</si>
  <si>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</si>
  <si>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</si>
  <si>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</si>
  <si>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</si>
  <si>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</si>
  <si>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</si>
  <si>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</si>
  <si>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</si>
  <si>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</si>
  <si>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</si>
  <si>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</si>
  <si>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</si>
  <si>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</si>
  <si>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</si>
  <si>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</si>
  <si>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</si>
  <si>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</si>
  <si>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</si>
  <si>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</si>
  <si>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</si>
  <si>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</si>
  <si>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</si>
  <si>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</si>
  <si>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</si>
  <si>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</si>
  <si>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</si>
  <si>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</si>
  <si>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</si>
  <si>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</si>
  <si>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</si>
  <si>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</si>
  <si>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</si>
  <si>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</si>
  <si>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</si>
  <si>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</si>
  <si>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</si>
  <si>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</si>
  <si>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</si>
  <si>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</si>
  <si>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</si>
  <si>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</si>
  <si>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</si>
  <si>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</si>
  <si>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</si>
  <si>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</si>
  <si>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</si>
  <si>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</si>
  <si>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</si>
  <si>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</si>
  <si>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</si>
  <si>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</si>
  <si>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</si>
  <si>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</si>
  <si>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</si>
  <si>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</si>
  <si>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</si>
  <si>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</si>
  <si>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</si>
  <si>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</si>
  <si>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</si>
  <si>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</si>
  <si>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</si>
  <si>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</si>
  <si>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</si>
  <si>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</si>
  <si>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</si>
  <si>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</si>
  <si>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</si>
  <si>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</si>
  <si>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</si>
  <si>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</si>
  <si>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</si>
  <si>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</si>
  <si>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</si>
  <si>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</si>
  <si>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</si>
  <si>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</si>
  <si>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</si>
  <si>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</si>
  <si>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</si>
  <si>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</si>
  <si>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</si>
  <si>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</si>
  <si>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</si>
  <si>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</si>
  <si>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</si>
  <si>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</si>
  <si>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</si>
  <si>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</si>
  <si>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</si>
  <si>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</si>
  <si>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</si>
  <si>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</si>
  <si>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</si>
  <si>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</si>
  <si>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</si>
  <si>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</si>
  <si>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</si>
  <si>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</si>
  <si>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</si>
  <si>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</si>
  <si>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</si>
  <si>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</si>
  <si>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</si>
  <si>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</si>
  <si>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</si>
  <si>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</si>
  <si>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</si>
  <si>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</si>
  <si>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</si>
  <si>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</si>
  <si>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</si>
  <si>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</si>
  <si>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</si>
  <si>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</si>
  <si>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</si>
  <si>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</si>
  <si>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</si>
  <si>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</si>
  <si>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</si>
  <si>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</si>
  <si>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</si>
  <si>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</si>
  <si>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</si>
  <si>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</si>
  <si>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</si>
  <si>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</si>
  <si>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</si>
  <si>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</si>
  <si>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</si>
  <si>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</si>
  <si>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</si>
  <si>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</si>
  <si>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</si>
  <si>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</si>
  <si>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</si>
  <si>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</si>
  <si>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</si>
  <si>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</si>
  <si>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</si>
  <si>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</si>
  <si>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</si>
  <si>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</si>
  <si>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</si>
  <si>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</si>
  <si>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</si>
  <si>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</si>
  <si>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</si>
  <si>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</si>
  <si>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</si>
  <si>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</si>
  <si>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</si>
  <si>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</si>
  <si>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</si>
  <si>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</si>
  <si>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</si>
  <si>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</si>
  <si>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</si>
  <si>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</si>
  <si>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</si>
  <si>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</si>
  <si>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</si>
  <si>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</si>
  <si>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</si>
  <si>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</si>
  <si>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</si>
  <si>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</si>
  <si>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</si>
  <si>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</si>
  <si>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</si>
  <si>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</si>
  <si>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</si>
  <si>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</si>
  <si>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</si>
  <si>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</si>
  <si>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</si>
  <si>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</si>
  <si>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</si>
  <si>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</si>
  <si>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</si>
  <si>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</si>
  <si>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</si>
  <si>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</si>
  <si>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</si>
  <si>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</si>
  <si>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</si>
  <si>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</si>
  <si>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</si>
  <si>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</si>
  <si>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</si>
  <si>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</si>
  <si>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</si>
  <si>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</si>
  <si>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</si>
  <si>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</si>
  <si>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</si>
  <si>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</si>
  <si>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</si>
  <si>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</si>
  <si>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</si>
  <si>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</si>
  <si>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</si>
  <si>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</si>
  <si>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</si>
  <si>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</si>
  <si>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</si>
  <si>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</si>
  <si>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</si>
  <si>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</si>
  <si>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</si>
  <si>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</si>
  <si>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</si>
  <si>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</si>
  <si>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</si>
  <si>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</si>
  <si>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</si>
  <si>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</si>
  <si>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</si>
  <si>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</si>
  <si>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</si>
  <si>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</si>
  <si>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</si>
  <si>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</si>
  <si>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</si>
  <si>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</si>
  <si>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</si>
  <si>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</si>
  <si>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</si>
  <si>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</si>
  <si>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</si>
  <si>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</si>
  <si>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</si>
  <si>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</si>
  <si>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</si>
  <si>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</si>
  <si>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</si>
  <si>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</si>
  <si>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</si>
  <si>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</si>
  <si>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</si>
  <si>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</si>
  <si>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</si>
  <si>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</si>
  <si>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</si>
  <si>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</si>
  <si>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</si>
  <si>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</si>
  <si>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</si>
  <si>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</si>
  <si>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</si>
  <si>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</si>
  <si>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</si>
  <si>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</si>
  <si>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</si>
  <si>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</si>
  <si>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</si>
  <si>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</si>
  <si>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</si>
  <si>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</si>
  <si>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</si>
  <si>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</si>
  <si>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</si>
  <si>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</si>
  <si>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</si>
  <si>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</si>
  <si>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</si>
  <si>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</si>
  <si>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</si>
  <si>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</si>
  <si>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</si>
  <si>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</si>
  <si>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</si>
  <si>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</si>
  <si>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</si>
  <si>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</si>
  <si>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</si>
  <si>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</si>
  <si>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</si>
  <si>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</si>
  <si>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</si>
  <si>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</si>
  <si>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</si>
  <si>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</si>
  <si>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</si>
  <si>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</si>
  <si>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</si>
  <si>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</si>
  <si>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</si>
  <si>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</si>
  <si>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</si>
  <si>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</si>
  <si>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</si>
  <si>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</si>
  <si>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</si>
  <si>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</si>
  <si>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</si>
  <si>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</si>
  <si>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</si>
  <si>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</si>
  <si>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</si>
  <si>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</si>
  <si>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</si>
  <si>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</si>
  <si>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</si>
  <si>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</si>
  <si>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</si>
  <si>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</si>
  <si>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</si>
  <si>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</si>
  <si>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</si>
  <si>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</si>
  <si>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</si>
  <si>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</si>
  <si>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</si>
  <si>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</si>
  <si>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</si>
  <si>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</si>
  <si>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</si>
  <si>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</si>
  <si>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</si>
  <si>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</si>
  <si>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</si>
  <si>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</si>
  <si>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</si>
  <si>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</si>
  <si>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</si>
  <si>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</si>
  <si>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</si>
  <si>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</si>
  <si>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</si>
  <si>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</si>
  <si>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</si>
  <si>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</si>
  <si>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</si>
  <si>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</si>
  <si>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</si>
  <si>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</si>
  <si>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</si>
  <si>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</si>
  <si>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</si>
  <si>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</si>
  <si>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</si>
  <si>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</si>
  <si>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</si>
  <si>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</si>
  <si>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</si>
  <si>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</si>
  <si>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</si>
  <si>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</si>
  <si>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</si>
  <si>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</si>
  <si>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</si>
  <si>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</si>
  <si>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</si>
  <si>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</si>
  <si>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</si>
  <si>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</si>
  <si>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</si>
  <si>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</si>
  <si>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</si>
  <si>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</si>
  <si>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</si>
  <si>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</si>
  <si>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</si>
  <si>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</si>
  <si>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</si>
  <si>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</si>
  <si>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</si>
  <si>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</si>
  <si>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</si>
  <si>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</si>
  <si>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</si>
  <si>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</si>
  <si>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</si>
  <si>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</si>
  <si>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</si>
  <si>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</si>
  <si>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</si>
  <si>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</si>
  <si>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</si>
  <si>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</si>
  <si>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</si>
  <si>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</si>
  <si>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</si>
  <si>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</si>
  <si>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</si>
  <si>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</si>
  <si>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</si>
  <si>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</si>
  <si>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</si>
  <si>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</si>
  <si>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</si>
  <si>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</si>
  <si>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</si>
  <si>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</si>
  <si>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</si>
  <si>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</si>
  <si>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</si>
  <si>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</si>
  <si>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</si>
  <si>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</si>
  <si>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</si>
  <si>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</si>
  <si>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</si>
  <si>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</si>
  <si>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</si>
  <si>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</si>
  <si>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</si>
  <si>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</si>
  <si>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</si>
  <si>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</si>
  <si>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</si>
  <si>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</si>
  <si>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</si>
  <si>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</si>
  <si>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</si>
  <si>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</si>
  <si>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</si>
  <si>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</si>
  <si>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</si>
  <si>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</si>
  <si>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</si>
  <si>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</si>
  <si>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</si>
  <si>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</si>
  <si>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</si>
  <si>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</si>
  <si>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</si>
  <si>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</si>
  <si>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</si>
  <si>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</si>
  <si>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</si>
  <si>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</si>
  <si>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</si>
  <si>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</si>
  <si>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</si>
  <si>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</si>
  <si>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</si>
  <si>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</si>
  <si>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</si>
  <si>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</si>
  <si>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</si>
  <si>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</si>
  <si>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</si>
  <si>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</si>
  <si>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</si>
  <si>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</si>
  <si>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</si>
  <si>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</si>
  <si>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</si>
  <si>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</si>
  <si>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</si>
  <si>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</si>
  <si>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</si>
  <si>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</si>
  <si>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</si>
  <si>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</si>
  <si>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</si>
  <si>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</si>
  <si>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</si>
  <si>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</si>
  <si>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</si>
  <si>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</si>
  <si>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</si>
  <si>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</si>
  <si>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</si>
  <si>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</si>
  <si>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</si>
  <si>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</si>
  <si>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</si>
  <si>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</si>
  <si>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</si>
  <si>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</si>
  <si>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</si>
  <si>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</si>
  <si>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</si>
  <si>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</si>
  <si>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</si>
  <si>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</si>
  <si>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</si>
  <si>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</si>
  <si>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</si>
  <si>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</si>
  <si>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</si>
  <si>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</si>
  <si>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</si>
  <si>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</si>
  <si>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</si>
  <si>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</si>
  <si>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</si>
  <si>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</si>
  <si>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</si>
  <si>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</si>
  <si>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</si>
  <si>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</si>
  <si>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</si>
  <si>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</si>
  <si>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</si>
  <si>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</si>
  <si>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</si>
  <si>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</si>
  <si>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</si>
  <si>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</si>
  <si>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</si>
  <si>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</si>
  <si>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</si>
  <si>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</si>
  <si>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</si>
  <si>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</si>
  <si>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</si>
  <si>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</si>
  <si>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</si>
  <si>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</si>
  <si>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</si>
  <si>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</si>
  <si>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</si>
  <si>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</si>
  <si>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</si>
  <si>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</si>
  <si>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</si>
  <si>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</si>
  <si>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</si>
  <si>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</si>
  <si>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</si>
  <si>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</si>
  <si>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</si>
  <si>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</si>
  <si>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</si>
  <si>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</si>
  <si>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</si>
  <si>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</si>
  <si>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</si>
  <si>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</si>
  <si>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</si>
  <si>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</si>
  <si>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</si>
  <si>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</si>
  <si>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</si>
  <si>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</si>
  <si>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</si>
  <si>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</si>
  <si>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</si>
  <si>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</si>
  <si>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</si>
  <si>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</si>
  <si>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</si>
  <si>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</si>
  <si>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</si>
  <si>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</si>
  <si>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</si>
  <si>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</si>
  <si>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</si>
  <si>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</si>
  <si>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</si>
  <si>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</si>
  <si>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</si>
  <si>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</si>
  <si>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</si>
  <si>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</si>
  <si>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</si>
  <si>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</si>
  <si>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</si>
  <si>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</si>
  <si>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</si>
  <si>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</si>
  <si>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</si>
  <si>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</si>
  <si>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</si>
  <si>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</si>
  <si>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</si>
  <si>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</si>
  <si>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</si>
  <si>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</si>
  <si>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</si>
  <si>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</si>
  <si>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</si>
  <si>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</si>
  <si>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</si>
  <si>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</si>
  <si>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</si>
  <si>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</si>
  <si>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</si>
  <si>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</si>
  <si>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</si>
  <si>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</si>
  <si>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</si>
  <si>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</si>
  <si>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</si>
  <si>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</si>
  <si>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</si>
  <si>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</si>
  <si>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</si>
  <si>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</si>
  <si>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</si>
  <si>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</si>
  <si>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</si>
  <si>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</si>
  <si>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</si>
  <si>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</si>
  <si>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</si>
  <si>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</si>
  <si>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</si>
  <si>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</si>
  <si>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</si>
  <si>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</si>
  <si>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</si>
  <si>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</si>
  <si>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</si>
  <si>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</si>
  <si>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</si>
  <si>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</si>
  <si>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</si>
  <si>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</si>
  <si>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</si>
  <si>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</si>
  <si>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</si>
  <si>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</si>
  <si>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</si>
  <si>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</si>
  <si>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</si>
  <si>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</si>
  <si>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</si>
  <si>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</si>
  <si>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</si>
  <si>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</si>
  <si>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</si>
  <si>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</si>
  <si>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</si>
  <si>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</si>
  <si>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</si>
  <si>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</si>
  <si>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</si>
  <si>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</si>
  <si>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</si>
  <si>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</si>
  <si>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</si>
  <si>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</si>
  <si>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</si>
  <si>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</si>
  <si>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</si>
  <si>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</si>
  <si>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</si>
  <si>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</si>
  <si>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</si>
  <si>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</si>
  <si>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</si>
  <si>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</si>
  <si>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</si>
  <si>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</si>
  <si>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</si>
  <si>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</si>
  <si>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</si>
  <si>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</si>
  <si>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</si>
  <si>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</si>
  <si>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</si>
  <si>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</si>
  <si>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</si>
  <si>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</si>
  <si>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</si>
  <si>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</si>
  <si>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</si>
  <si>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</si>
  <si>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</si>
  <si>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</si>
  <si>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</si>
  <si>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</si>
  <si>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</si>
  <si>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</si>
  <si>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</si>
  <si>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</si>
  <si>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</si>
  <si>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</si>
  <si>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</si>
  <si>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</si>
  <si>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</si>
  <si>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</si>
  <si>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</si>
  <si>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</si>
  <si>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</si>
  <si>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</si>
  <si>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</si>
  <si>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</si>
  <si>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</si>
  <si>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</si>
  <si>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</si>
  <si>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</si>
  <si>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</si>
  <si>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</si>
  <si>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</si>
  <si>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</si>
  <si>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</si>
  <si>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</si>
  <si>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</si>
  <si>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</si>
  <si>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</si>
  <si>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</si>
  <si>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</si>
  <si>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</si>
  <si>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</si>
  <si>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</si>
  <si>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</si>
  <si>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</si>
  <si>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</si>
  <si>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</si>
  <si>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</si>
  <si>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</si>
  <si>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</si>
  <si>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</si>
  <si>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</si>
  <si>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</si>
  <si>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</si>
  <si>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</si>
  <si>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</si>
  <si>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</si>
  <si>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</si>
  <si>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</si>
  <si>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</si>
  <si>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</si>
  <si>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</si>
  <si>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</si>
  <si>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</si>
  <si>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</si>
  <si>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</si>
  <si>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</si>
  <si>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</si>
  <si>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</si>
  <si>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</si>
  <si>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</si>
  <si>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</si>
  <si>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</si>
  <si>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</si>
  <si>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</si>
  <si>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</si>
  <si>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</si>
  <si>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</si>
  <si>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</si>
  <si>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</si>
  <si>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</si>
  <si>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</si>
  <si>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</si>
  <si>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</si>
  <si>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</si>
  <si>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</si>
  <si>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</si>
  <si>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</si>
  <si>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</si>
  <si>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</si>
  <si>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</si>
  <si>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</si>
  <si>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</si>
  <si>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</si>
  <si>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</si>
  <si>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</si>
  <si>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</si>
  <si>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</si>
  <si>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</si>
  <si>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</si>
  <si>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</si>
  <si>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</si>
  <si>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</si>
  <si>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</si>
  <si>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</si>
  <si>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</si>
  <si>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</si>
  <si>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</si>
  <si>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</si>
  <si>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</si>
  <si>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</si>
  <si>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</si>
  <si>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</si>
  <si>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</si>
  <si>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</si>
  <si>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</si>
  <si>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</si>
  <si>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</si>
  <si>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</si>
  <si>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</si>
  <si>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</si>
  <si>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</si>
  <si>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</si>
  <si>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</si>
  <si>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</si>
  <si>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</si>
  <si>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</si>
  <si>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</si>
  <si>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</si>
  <si>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</si>
  <si>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</si>
  <si>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</si>
  <si>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</si>
  <si>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</si>
  <si>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</si>
  <si>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</si>
  <si>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</si>
  <si>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</si>
  <si>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</si>
  <si>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</si>
  <si>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</si>
  <si>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</si>
  <si>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</si>
  <si>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</si>
  <si>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</si>
  <si>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</si>
  <si>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</si>
  <si>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</si>
  <si>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</si>
  <si>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</si>
  <si>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</si>
  <si>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</si>
  <si>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</si>
  <si>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</si>
  <si>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</si>
  <si>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</si>
  <si>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</si>
  <si>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</si>
  <si>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</si>
  <si>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</si>
  <si>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</si>
  <si>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</si>
  <si>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</si>
  <si>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</si>
  <si>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</si>
  <si>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</si>
  <si>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</si>
  <si>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</si>
  <si>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</si>
  <si>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</si>
  <si>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</si>
  <si>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</si>
  <si>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</si>
  <si>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</si>
  <si>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</si>
  <si>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</si>
  <si>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</si>
  <si>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</si>
  <si>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</si>
  <si>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</si>
  <si>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</si>
  <si>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</si>
  <si>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</si>
  <si>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</si>
  <si>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</si>
  <si>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</si>
  <si>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</si>
  <si>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</si>
  <si>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</si>
  <si>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</si>
  <si>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</si>
  <si>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</si>
  <si>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</si>
  <si>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</si>
  <si>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</si>
  <si>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</si>
  <si>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</si>
  <si>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</si>
  <si>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</si>
  <si>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</si>
  <si>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</si>
  <si>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</si>
  <si>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</si>
  <si>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</si>
  <si>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</si>
  <si>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</si>
  <si>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</si>
  <si>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</si>
  <si>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</si>
  <si>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</si>
  <si>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</si>
  <si>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</si>
  <si>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</si>
  <si>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</si>
  <si>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</si>
  <si>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</si>
  <si>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</si>
  <si>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</si>
  <si>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</si>
  <si>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</si>
  <si>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</si>
  <si>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</si>
  <si>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</si>
  <si>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</si>
  <si>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</si>
  <si>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</si>
  <si>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</si>
  <si>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</si>
  <si>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</si>
  <si>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</si>
  <si>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</si>
  <si>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</si>
  <si>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</si>
  <si>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</si>
  <si>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</si>
  <si>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</si>
  <si>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</si>
  <si>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</si>
  <si>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</si>
  <si>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</si>
  <si>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</si>
  <si>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</si>
  <si>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</si>
  <si>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</si>
  <si>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</si>
  <si>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</si>
  <si>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</si>
  <si>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</si>
  <si>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</si>
  <si>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</si>
  <si>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</si>
  <si>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</si>
  <si>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</si>
  <si>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</si>
  <si>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</si>
  <si>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</si>
  <si>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</si>
  <si>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</si>
  <si>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</si>
  <si>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</si>
  <si>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</si>
  <si>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</si>
  <si>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</si>
  <si>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</si>
  <si>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</si>
  <si>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</si>
  <si>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</si>
  <si>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</si>
  <si>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</si>
  <si>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</si>
  <si>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</si>
  <si>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</si>
  <si>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</si>
  <si>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</si>
  <si>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</si>
  <si>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</si>
  <si>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</si>
  <si>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</si>
  <si>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</si>
  <si>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</si>
  <si>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</si>
  <si>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</si>
  <si>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</si>
  <si>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</si>
  <si>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</si>
  <si>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</si>
  <si>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</si>
  <si>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</si>
  <si>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</si>
  <si>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</si>
  <si>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</si>
  <si>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</si>
  <si>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</si>
  <si>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</si>
  <si>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</si>
  <si>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</si>
  <si>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</si>
  <si>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</si>
  <si>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</si>
  <si>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</si>
  <si>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</si>
  <si>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</si>
  <si>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</si>
  <si>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</si>
  <si>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</si>
  <si>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</si>
  <si>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</si>
  <si>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</si>
  <si>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</si>
  <si>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</si>
  <si>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</si>
  <si>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</si>
  <si>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</si>
  <si>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</si>
  <si>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</si>
  <si>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</si>
  <si>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</si>
  <si>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</si>
  <si>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</si>
  <si>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</si>
  <si>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</si>
  <si>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</si>
  <si>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</si>
  <si>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</si>
  <si>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</si>
  <si>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</si>
  <si>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</si>
  <si>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</si>
  <si>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</si>
  <si>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</si>
  <si>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</si>
  <si>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</si>
  <si>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</si>
  <si>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</si>
  <si>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</si>
  <si>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</si>
  <si>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</si>
  <si>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</si>
  <si>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</si>
  <si>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</si>
  <si>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</si>
  <si>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</si>
  <si>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</si>
  <si>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</si>
  <si>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</si>
  <si>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</si>
  <si>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</si>
  <si>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</si>
  <si>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</si>
  <si>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</si>
  <si>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</si>
  <si>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</si>
  <si>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</si>
  <si>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</si>
  <si>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</si>
  <si>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</si>
  <si>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</si>
  <si>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</si>
  <si>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</si>
  <si>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</si>
  <si>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</si>
  <si>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</si>
  <si>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</si>
  <si>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</si>
  <si>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</si>
  <si>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</si>
  <si>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</si>
  <si>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</si>
  <si>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</si>
  <si>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</si>
  <si>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</si>
  <si>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</si>
  <si>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</si>
  <si>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</si>
  <si>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</si>
  <si>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</si>
  <si>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</si>
  <si>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</si>
  <si>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</si>
  <si>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</si>
  <si>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</si>
  <si>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</si>
  <si>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</si>
  <si>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</si>
  <si>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</si>
  <si>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</si>
  <si>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</si>
  <si>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</si>
  <si>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</si>
  <si>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</si>
  <si>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</si>
  <si>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</si>
  <si>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</si>
  <si>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</si>
  <si>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</si>
  <si>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</si>
  <si>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</si>
  <si>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</si>
  <si>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</si>
  <si>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</si>
  <si>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</si>
  <si>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</si>
  <si>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</si>
  <si>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</si>
  <si>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</si>
  <si>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</si>
  <si>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</si>
  <si>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</si>
  <si>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</si>
  <si>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</si>
  <si>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</si>
  <si>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</si>
  <si>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</si>
  <si>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</si>
  <si>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</si>
  <si>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</si>
  <si>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</si>
  <si>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</si>
  <si>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</si>
  <si>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</si>
  <si>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</si>
  <si>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</si>
  <si>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</si>
  <si>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</si>
  <si>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</si>
  <si>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</si>
  <si>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</si>
  <si>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</si>
  <si>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</si>
  <si>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</si>
  <si>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</si>
  <si>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</si>
  <si>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</si>
  <si>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</si>
  <si>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</si>
  <si>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</si>
  <si>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</si>
  <si>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</si>
  <si>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</si>
  <si>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</si>
  <si>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</si>
  <si>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</si>
  <si>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</si>
  <si>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</si>
  <si>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</si>
  <si>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</si>
  <si>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</si>
  <si>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</si>
  <si>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</si>
  <si>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</si>
  <si>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</si>
  <si>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</si>
  <si>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</si>
  <si>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</si>
  <si>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</si>
  <si>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</si>
  <si>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</si>
  <si>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</si>
  <si>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</si>
  <si>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</si>
  <si>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</si>
  <si>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</si>
  <si>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</si>
  <si>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</si>
  <si>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</si>
  <si>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</si>
  <si>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</si>
  <si>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</si>
  <si>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</si>
  <si>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</si>
  <si>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</si>
  <si>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</si>
  <si>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</si>
  <si>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</si>
  <si>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</si>
  <si>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</si>
  <si>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</si>
  <si>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</si>
  <si>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</si>
  <si>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</si>
  <si>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</si>
  <si>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</si>
  <si>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</si>
  <si>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</si>
  <si>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</si>
  <si>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</si>
  <si>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</si>
  <si>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</si>
  <si>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</si>
  <si>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</si>
  <si>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</si>
  <si>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</si>
  <si>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</si>
  <si>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</si>
  <si>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</si>
  <si>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</si>
  <si>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</si>
  <si>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</si>
  <si>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</si>
  <si>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</si>
  <si>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</si>
  <si>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</si>
  <si>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</si>
  <si>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</si>
  <si>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</si>
  <si>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</si>
  <si>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</si>
  <si>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</si>
  <si>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</si>
  <si>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</si>
  <si>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</si>
  <si>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</si>
  <si>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</si>
  <si>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</si>
  <si>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</si>
  <si>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</si>
  <si>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</si>
  <si>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</si>
  <si>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</si>
  <si>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</si>
  <si>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</si>
  <si>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</si>
  <si>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</si>
  <si>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</si>
  <si>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</si>
  <si>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</si>
  <si>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</si>
  <si>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</si>
  <si>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</si>
  <si>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</si>
  <si>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</si>
  <si>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</si>
  <si>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</si>
  <si>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</si>
  <si>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</si>
  <si>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</si>
  <si>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</si>
  <si>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</si>
  <si>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</si>
  <si>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</si>
  <si>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</si>
  <si>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</si>
  <si>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</si>
  <si>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</si>
  <si>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</si>
  <si>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</si>
  <si>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</si>
  <si>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</si>
  <si>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</si>
  <si>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</si>
  <si>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</si>
  <si>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</si>
  <si>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</si>
  <si>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</si>
  <si>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</si>
  <si>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</si>
  <si>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</si>
  <si>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</si>
  <si>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</si>
  <si>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</si>
  <si>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</si>
  <si>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</si>
  <si>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</si>
  <si>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</si>
  <si>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</si>
  <si>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</si>
  <si>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</si>
  <si>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</si>
  <si>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</si>
  <si>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</si>
  <si>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</si>
  <si>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</si>
  <si>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</si>
  <si>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</si>
  <si>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</si>
  <si>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</si>
  <si>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</si>
  <si>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</si>
  <si>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</si>
  <si>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</si>
  <si>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</si>
  <si>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</si>
  <si>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</si>
  <si>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</si>
  <si>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</si>
  <si>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</si>
  <si>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</si>
  <si>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</si>
  <si>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</si>
  <si>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</si>
  <si>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</si>
  <si>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</si>
  <si>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</si>
  <si>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</si>
  <si>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</si>
  <si>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</si>
  <si>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</si>
  <si>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</si>
  <si>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</si>
  <si>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</si>
  <si>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</si>
  <si>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</si>
  <si>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</si>
  <si>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</si>
  <si>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</si>
  <si>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</si>
  <si>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</si>
  <si>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</si>
  <si>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</si>
  <si>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</si>
  <si>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</si>
  <si>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</si>
  <si>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</si>
  <si>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</si>
  <si>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</si>
  <si>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</si>
  <si>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</si>
  <si>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</si>
  <si>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</si>
  <si>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</si>
  <si>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</si>
  <si>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</si>
  <si>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</si>
  <si>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</si>
  <si>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</si>
  <si>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</si>
  <si>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</si>
  <si>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</si>
  <si>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</si>
  <si>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</si>
  <si>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</si>
  <si>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</si>
  <si>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</si>
  <si>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</si>
  <si>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</si>
  <si>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</si>
  <si>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</si>
  <si>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</si>
  <si>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</si>
  <si>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</si>
  <si>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</si>
  <si>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</si>
  <si>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</si>
  <si>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</si>
  <si>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</si>
  <si>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</si>
  <si>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</si>
  <si>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</si>
  <si>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</si>
  <si>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</si>
  <si>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</si>
  <si>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</si>
  <si>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</si>
  <si>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</si>
  <si>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</si>
  <si>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</si>
  <si>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</si>
  <si>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</si>
  <si>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</si>
  <si>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</si>
  <si>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</si>
  <si>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</si>
  <si>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</si>
  <si>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</si>
  <si>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</si>
  <si>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</si>
  <si>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</si>
  <si>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</si>
  <si>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</si>
  <si>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</si>
  <si>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</si>
  <si>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</si>
  <si>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</si>
  <si>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</si>
  <si>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</si>
  <si>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</si>
  <si>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</si>
  <si>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</si>
  <si>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</si>
  <si>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</si>
  <si>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</si>
  <si>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</si>
  <si>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</si>
  <si>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</si>
  <si>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</si>
  <si>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</si>
  <si>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</si>
  <si>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</si>
  <si>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</si>
  <si>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</si>
  <si>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</si>
  <si>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</si>
  <si>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</si>
  <si>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</si>
  <si>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</si>
  <si>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</si>
  <si>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</si>
  <si>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</si>
  <si>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</si>
  <si>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</si>
  <si>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</si>
  <si>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</si>
  <si>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</si>
  <si>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</si>
  <si>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</si>
  <si>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</si>
  <si>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</si>
  <si>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</si>
  <si>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</si>
  <si>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</si>
  <si>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</si>
  <si>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</si>
  <si>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</si>
  <si>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</si>
  <si>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</si>
  <si>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</si>
  <si>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</si>
  <si>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</si>
  <si>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</si>
  <si>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</si>
  <si>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</si>
  <si>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</si>
  <si>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</si>
  <si>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</si>
  <si>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</si>
  <si>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</si>
  <si>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</si>
  <si>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</si>
  <si>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</si>
  <si>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</si>
  <si>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</si>
  <si>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</si>
  <si>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</si>
  <si>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</si>
  <si>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</si>
  <si>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</si>
  <si>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</si>
  <si>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</si>
  <si>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</si>
  <si>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</si>
  <si>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</si>
  <si>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</si>
  <si>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</si>
  <si>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</si>
  <si>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</si>
  <si>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</si>
  <si>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</si>
  <si>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</si>
  <si>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</si>
  <si>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</si>
  <si>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</si>
  <si>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</si>
  <si>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</si>
  <si>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</si>
  <si>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</si>
  <si>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</si>
  <si>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</si>
  <si>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</si>
  <si>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</si>
  <si>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</si>
  <si>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</si>
  <si>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</si>
  <si>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</si>
  <si>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</si>
  <si>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</si>
  <si>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</si>
  <si>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</si>
  <si>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</si>
  <si>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</si>
  <si>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</si>
  <si>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</si>
  <si>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</si>
  <si>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</si>
  <si>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</si>
  <si>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</si>
  <si>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</si>
  <si>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</si>
  <si>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</si>
  <si>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</si>
  <si>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</si>
  <si>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</si>
  <si>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</si>
  <si>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</si>
  <si>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</si>
  <si>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</si>
  <si>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</si>
  <si>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</si>
  <si>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</si>
  <si>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</si>
  <si>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</si>
  <si>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</si>
  <si>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</si>
  <si>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</si>
  <si>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</si>
  <si>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</si>
  <si>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</si>
  <si>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</si>
  <si>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</si>
  <si>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</si>
  <si>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</si>
  <si>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</si>
  <si>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</si>
  <si>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</si>
  <si>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</si>
  <si>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</si>
  <si>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</si>
  <si>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</si>
  <si>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</si>
  <si>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</si>
  <si>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</si>
  <si>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</si>
  <si>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</si>
  <si>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</si>
  <si>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</si>
  <si>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</si>
  <si>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</si>
  <si>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</si>
  <si>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</si>
  <si>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</si>
  <si>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</si>
  <si>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</si>
  <si>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</si>
  <si>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</si>
  <si>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</si>
  <si>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</si>
  <si>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</si>
  <si>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</si>
  <si>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</si>
  <si>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</si>
  <si>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</si>
  <si>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</si>
  <si>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</si>
  <si>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</si>
  <si>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</si>
  <si>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</si>
  <si>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</si>
  <si>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</si>
  <si>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</si>
  <si>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</si>
  <si>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</si>
  <si>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</si>
  <si>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</si>
  <si>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</si>
  <si>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</si>
  <si>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</si>
  <si>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</si>
  <si>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</si>
  <si>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</si>
  <si>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</si>
  <si>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</si>
  <si>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</si>
  <si>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</si>
  <si>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</si>
  <si>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</si>
  <si>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</si>
  <si>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</si>
  <si>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</si>
  <si>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</si>
  <si>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</si>
  <si>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</si>
  <si>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</si>
  <si>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</si>
  <si>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</si>
  <si>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</si>
  <si>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</si>
  <si>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</si>
  <si>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</si>
  <si>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</si>
  <si>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</si>
  <si>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</si>
  <si>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</si>
  <si>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</si>
  <si>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</si>
  <si>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</si>
  <si>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</si>
  <si>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</si>
  <si>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</si>
  <si>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</si>
  <si>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</si>
  <si>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</si>
  <si>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</si>
  <si>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</si>
  <si>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</si>
  <si>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</si>
  <si>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</si>
  <si>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</si>
  <si>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</si>
  <si>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</si>
  <si>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</si>
  <si>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</si>
  <si>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</si>
  <si>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</si>
  <si>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</si>
  <si>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</si>
  <si>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</si>
  <si>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</si>
  <si>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</si>
  <si>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</si>
  <si>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</si>
  <si>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</si>
  <si>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</si>
  <si>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</si>
  <si>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</si>
  <si>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</si>
  <si>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</si>
  <si>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</si>
  <si>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</si>
  <si>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</si>
  <si>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</si>
  <si>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</si>
  <si>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</si>
  <si>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</si>
  <si>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</si>
  <si>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</si>
  <si>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</si>
  <si>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</si>
  <si>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</si>
  <si>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</si>
  <si>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</si>
  <si>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</si>
  <si>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</si>
  <si>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</si>
  <si>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</si>
  <si>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</si>
  <si>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</si>
  <si>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</si>
  <si>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</si>
  <si>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</si>
  <si>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</si>
  <si>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</si>
  <si>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</si>
  <si>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</si>
  <si>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</si>
  <si>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</si>
  <si>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</si>
  <si>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</si>
  <si>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</si>
  <si>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</si>
  <si>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</si>
  <si>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</si>
  <si>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</si>
  <si>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</si>
  <si>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</si>
  <si>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</si>
  <si>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</si>
  <si>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</si>
  <si>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</si>
  <si>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</si>
  <si>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</si>
  <si>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</si>
  <si>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</si>
  <si>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</si>
  <si>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</si>
  <si>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</si>
  <si>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</si>
  <si>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</si>
  <si>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</si>
  <si>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</si>
  <si>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</si>
  <si>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</si>
  <si>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</si>
  <si>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</si>
  <si>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</si>
  <si>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</si>
  <si>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</si>
  <si>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</si>
  <si>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</si>
  <si>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</si>
  <si>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</si>
  <si>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</si>
  <si>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</si>
  <si>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</si>
  <si>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</si>
  <si>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</si>
  <si>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</si>
  <si>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</si>
  <si>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</si>
  <si>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</si>
  <si>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</si>
  <si>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</si>
  <si>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</si>
  <si>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</si>
  <si>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</si>
  <si>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</si>
  <si>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</si>
  <si>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</si>
  <si>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</si>
  <si>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</si>
  <si>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</si>
  <si>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</si>
  <si>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</si>
  <si>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</si>
  <si>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</si>
  <si>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</si>
  <si>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</si>
  <si>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</si>
  <si>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</si>
  <si>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</si>
  <si>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</si>
  <si>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</si>
  <si>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</si>
  <si>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</si>
  <si>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</si>
  <si>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</si>
  <si>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</si>
  <si>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</si>
  <si>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</si>
  <si>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</si>
  <si>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</si>
  <si>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</si>
  <si>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</si>
  <si>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</si>
  <si>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</si>
  <si>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</si>
  <si>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</si>
  <si>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</si>
  <si>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</si>
  <si>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</si>
  <si>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</si>
  <si>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</si>
  <si>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</si>
  <si>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</si>
  <si>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</si>
  <si>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</si>
  <si>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</si>
  <si>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</si>
  <si>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</si>
  <si>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</si>
  <si>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</si>
  <si>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</si>
  <si>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</si>
  <si>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</si>
  <si>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</si>
  <si>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</si>
  <si>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</si>
  <si>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</si>
  <si>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</si>
  <si>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</si>
  <si>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</si>
  <si>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</si>
  <si>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</si>
  <si>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</si>
  <si>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</si>
  <si>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</si>
  <si>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</si>
  <si>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</si>
  <si>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</si>
  <si>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</si>
  <si>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</si>
  <si>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</si>
  <si>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</si>
  <si>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</si>
  <si>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</si>
  <si>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</si>
  <si>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</si>
  <si>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</si>
  <si>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</si>
  <si>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</si>
  <si>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</si>
  <si>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</si>
  <si>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</si>
  <si>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</si>
  <si>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</si>
  <si>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</si>
  <si>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</si>
  <si>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</si>
  <si>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</si>
  <si>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</si>
  <si>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</si>
  <si>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</si>
  <si>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</si>
  <si>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</si>
  <si>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</si>
  <si>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</si>
  <si>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</si>
  <si>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</si>
  <si>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</si>
  <si>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</si>
  <si>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</si>
  <si>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</si>
  <si>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</si>
  <si>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</si>
  <si>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</si>
  <si>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</si>
  <si>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</si>
  <si>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</si>
  <si>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</si>
  <si>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</si>
  <si>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</si>
  <si>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</si>
  <si>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</si>
  <si>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</si>
  <si>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</si>
  <si>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</si>
  <si>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</si>
  <si>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</si>
  <si>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</si>
  <si>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</si>
  <si>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</si>
  <si>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</si>
  <si>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</si>
  <si>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</si>
  <si>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</si>
  <si>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</si>
  <si>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</si>
  <si>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</si>
  <si>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</si>
  <si>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</si>
  <si>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</si>
  <si>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</si>
  <si>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</si>
  <si>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</si>
  <si>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</si>
  <si>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</si>
  <si>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</si>
  <si>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</si>
  <si>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</si>
  <si>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</si>
  <si>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</si>
  <si>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</si>
  <si>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</si>
  <si>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</si>
  <si>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</si>
  <si>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</si>
  <si>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</si>
  <si>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</si>
  <si>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</si>
  <si>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</si>
  <si>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</si>
  <si>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</si>
  <si>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</si>
  <si>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</si>
  <si>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</si>
  <si>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</si>
  <si>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</si>
  <si>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</si>
  <si>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</si>
  <si>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</si>
  <si>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</si>
  <si>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</si>
  <si>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</si>
  <si>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</si>
  <si>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</si>
  <si>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</si>
  <si>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</si>
  <si>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</si>
  <si>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</si>
  <si>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</si>
  <si>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</si>
  <si>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</si>
  <si>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</si>
  <si>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</si>
  <si>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</si>
  <si>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</si>
  <si>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</si>
  <si>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</si>
  <si>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</si>
  <si>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</si>
  <si>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</si>
  <si>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</si>
  <si>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</si>
  <si>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</si>
  <si>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</si>
  <si>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</si>
  <si>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</si>
  <si>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</si>
  <si>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</si>
  <si>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</si>
  <si>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</si>
  <si>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</si>
  <si>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</si>
  <si>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</si>
  <si>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</si>
  <si>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</si>
  <si>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</si>
  <si>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</si>
  <si>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</si>
  <si>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</si>
  <si>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</si>
  <si>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</si>
  <si>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</si>
  <si>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</si>
  <si>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</si>
  <si>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</si>
  <si>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</si>
  <si>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</si>
  <si>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</si>
  <si>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</si>
  <si>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</si>
  <si>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</si>
  <si>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</si>
  <si>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</si>
  <si>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</si>
  <si>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</si>
  <si>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</si>
  <si>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</si>
  <si>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</si>
  <si>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</si>
  <si>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</si>
  <si>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</si>
  <si>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</si>
  <si>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</si>
  <si>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</si>
  <si>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</si>
  <si>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</si>
  <si>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</si>
  <si>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</si>
  <si>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</si>
  <si>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</si>
  <si>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</si>
  <si>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</si>
  <si>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</si>
  <si>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</si>
  <si>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</si>
  <si>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</si>
  <si>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</si>
  <si>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</si>
  <si>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</si>
  <si>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</si>
  <si>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</si>
  <si>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</si>
  <si>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</si>
  <si>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</si>
  <si>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</si>
  <si>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</si>
  <si>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</si>
  <si>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</si>
  <si>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</si>
  <si>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</si>
  <si>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</si>
  <si>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</si>
  <si>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</si>
  <si>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</si>
  <si>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</si>
  <si>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</si>
  <si>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</si>
  <si>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</si>
  <si>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</si>
  <si>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</si>
  <si>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</si>
  <si>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</si>
  <si>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</si>
  <si>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</si>
  <si>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</si>
  <si>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</si>
  <si>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</si>
  <si>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</si>
  <si>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</si>
  <si>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</si>
  <si>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</si>
  <si>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</si>
  <si>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</si>
  <si>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</si>
  <si>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</si>
  <si>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</si>
  <si>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</si>
  <si>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</si>
  <si>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</si>
  <si>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</si>
  <si>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</si>
  <si>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</si>
  <si>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</si>
  <si>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</si>
  <si>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</si>
  <si>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</si>
  <si>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</si>
  <si>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</si>
  <si>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</si>
  <si>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</si>
  <si>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</si>
  <si>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</si>
  <si>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</si>
  <si>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</si>
  <si>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</si>
  <si>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</si>
  <si>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</si>
  <si>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</si>
  <si>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</si>
  <si>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</si>
  <si>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</si>
  <si>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</si>
  <si>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</si>
  <si>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</si>
  <si>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</si>
  <si>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</si>
  <si>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</si>
  <si>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</si>
  <si>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</si>
  <si>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</si>
  <si>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</si>
  <si>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</si>
  <si>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</si>
  <si>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</si>
  <si>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</si>
  <si>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</si>
  <si>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</si>
  <si>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</si>
  <si>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</si>
  <si>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</si>
  <si>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</si>
  <si>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</si>
  <si>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</si>
  <si>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</si>
  <si>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</si>
  <si>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</si>
  <si>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</si>
  <si>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</si>
  <si>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</si>
  <si>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</si>
  <si>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</si>
  <si>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</si>
  <si>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</si>
  <si>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</si>
  <si>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</si>
  <si>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</si>
  <si>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</si>
  <si>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</si>
  <si>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</si>
  <si>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</si>
  <si>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</si>
  <si>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</si>
  <si>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</si>
  <si>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</si>
  <si>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</si>
  <si>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</si>
  <si>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</si>
  <si>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</si>
  <si>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</si>
  <si>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</si>
  <si>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</si>
  <si>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</si>
  <si>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</si>
  <si>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</si>
  <si>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</si>
  <si>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</si>
  <si>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</si>
  <si>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</si>
  <si>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</si>
  <si>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</si>
  <si>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</si>
  <si>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</si>
  <si>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</si>
  <si>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</si>
  <si>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</si>
  <si>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</si>
  <si>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</si>
  <si>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</si>
  <si>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</si>
  <si>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</si>
  <si>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</si>
  <si>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</si>
  <si>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</si>
  <si>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</si>
  <si>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</si>
  <si>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</si>
  <si>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</si>
  <si>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</si>
  <si>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</si>
  <si>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</si>
  <si>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</si>
  <si>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</si>
  <si>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</si>
  <si>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</si>
  <si>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</si>
  <si>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</si>
  <si>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</si>
  <si>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</si>
  <si>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</si>
  <si>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</si>
  <si>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</si>
  <si>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</si>
  <si>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</si>
  <si>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</si>
  <si>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</si>
  <si>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</si>
  <si>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</si>
  <si>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</si>
  <si>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</si>
  <si>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</si>
  <si>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</si>
  <si>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</si>
  <si>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</si>
  <si>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</si>
  <si>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</si>
  <si>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</si>
  <si>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</si>
  <si>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</si>
  <si>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</si>
  <si>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</si>
  <si>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</si>
  <si>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</si>
  <si>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</si>
  <si>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</si>
  <si>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</si>
  <si>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</si>
  <si>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</si>
  <si>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</si>
  <si>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</si>
  <si>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</si>
  <si>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</si>
  <si>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</si>
  <si>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</si>
  <si>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</si>
  <si>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</si>
  <si>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</si>
  <si>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</si>
  <si>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</si>
  <si>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</si>
  <si>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</si>
  <si>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</si>
  <si>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</si>
  <si>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</si>
  <si>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</si>
  <si>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</si>
  <si>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</si>
  <si>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</si>
  <si>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</si>
  <si>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</si>
  <si>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</si>
  <si>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</si>
  <si>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</si>
  <si>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</si>
  <si>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</si>
  <si>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</si>
  <si>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</si>
  <si>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</si>
  <si>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</si>
  <si>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</si>
  <si>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</si>
  <si>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</si>
  <si>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</si>
  <si>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</si>
  <si>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</si>
  <si>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</si>
  <si>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</si>
  <si>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</si>
  <si>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</si>
  <si>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</si>
  <si>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</si>
  <si>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</si>
  <si>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</si>
  <si>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</si>
  <si>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</si>
  <si>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</si>
  <si>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</si>
  <si>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</si>
  <si>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</si>
  <si>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</si>
  <si>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</si>
  <si>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</si>
  <si>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</si>
  <si>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</si>
  <si>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</si>
  <si>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</si>
  <si>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</si>
  <si>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</si>
  <si>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</si>
  <si>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</si>
  <si>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</si>
  <si>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</si>
  <si>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</si>
  <si>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</si>
  <si>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</si>
  <si>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</si>
  <si>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</si>
  <si>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</si>
  <si>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</si>
  <si>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</si>
  <si>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</si>
  <si>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</si>
  <si>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</si>
  <si>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</si>
  <si>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</si>
  <si>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</si>
  <si>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</si>
  <si>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</si>
  <si>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</si>
  <si>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</si>
  <si>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</si>
  <si>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</si>
  <si>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</si>
  <si>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</si>
  <si>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</si>
  <si>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</si>
  <si>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</si>
  <si>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</si>
  <si>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</si>
  <si>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</si>
  <si>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</si>
  <si>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</si>
  <si>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</si>
  <si>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</si>
  <si>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</si>
  <si>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</si>
  <si>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</si>
  <si>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</si>
  <si>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</si>
  <si>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</si>
  <si>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</si>
  <si>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</si>
  <si>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</si>
  <si>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</si>
  <si>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</si>
  <si>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</si>
  <si>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</si>
  <si>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</si>
  <si>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</si>
  <si>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</si>
  <si>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</si>
  <si>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</si>
  <si>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</si>
  <si>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</si>
  <si>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</si>
  <si>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</si>
  <si>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</si>
  <si>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</si>
  <si>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</si>
  <si>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</si>
  <si>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</si>
  <si>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</si>
  <si>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</si>
  <si>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</si>
  <si>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</si>
  <si>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</si>
  <si>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</si>
  <si>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</si>
  <si>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</si>
  <si>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</si>
  <si>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</si>
  <si>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</si>
  <si>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</si>
  <si>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</si>
  <si>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</si>
  <si>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</si>
  <si>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</si>
  <si>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</si>
  <si>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</si>
  <si>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</si>
  <si>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</si>
  <si>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</si>
  <si>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</si>
  <si>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</si>
  <si>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</si>
  <si>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</si>
  <si>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</si>
  <si>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</si>
  <si>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</si>
  <si>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</si>
  <si>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</si>
  <si>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</si>
  <si>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</si>
  <si>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</si>
  <si>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</si>
  <si>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</si>
  <si>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</si>
  <si>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</si>
  <si>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</si>
  <si>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</si>
  <si>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</si>
  <si>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</si>
  <si>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</si>
  <si>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</si>
  <si>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</si>
  <si>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</si>
  <si>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</si>
  <si>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</si>
  <si>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</si>
  <si>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</si>
  <si>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</si>
  <si>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</si>
  <si>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</si>
  <si>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</si>
  <si>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</si>
  <si>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</si>
  <si>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</si>
  <si>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</si>
  <si>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</si>
  <si>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</si>
  <si>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</si>
  <si>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</si>
  <si>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</si>
  <si>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</si>
  <si>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</si>
  <si>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</si>
  <si>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</si>
  <si>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</si>
  <si>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</si>
  <si>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</si>
  <si>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</si>
  <si>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</si>
  <si>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</si>
  <si>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</si>
  <si>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</si>
  <si>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</si>
  <si>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</si>
  <si>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</si>
  <si>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</si>
  <si>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</si>
  <si>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</si>
  <si>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</si>
  <si>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</si>
  <si>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</si>
  <si>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</si>
  <si>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</si>
  <si>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</si>
  <si>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</si>
  <si>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</si>
  <si>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</si>
  <si>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</si>
  <si>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</si>
  <si>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</si>
  <si>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</si>
  <si>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</si>
  <si>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</si>
  <si>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</si>
  <si>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</si>
  <si>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</si>
  <si>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</si>
  <si>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</si>
  <si>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</si>
  <si>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</si>
  <si>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</si>
  <si>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</si>
  <si>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</si>
  <si>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</si>
  <si>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</si>
  <si>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</si>
  <si>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</si>
  <si>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</si>
  <si>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</si>
  <si>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</si>
  <si>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</si>
  <si>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</si>
  <si>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</si>
  <si>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</si>
  <si>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</si>
  <si>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</si>
  <si>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</si>
  <si>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</si>
  <si>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</si>
  <si>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</si>
  <si>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</si>
  <si>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</si>
  <si>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</si>
  <si>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</si>
  <si>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</si>
  <si>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</si>
  <si>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</si>
  <si>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</si>
  <si>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</si>
  <si>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</si>
  <si>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</si>
  <si>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</si>
  <si>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</si>
  <si>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</si>
  <si>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</si>
  <si>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</si>
  <si>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</si>
  <si>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</si>
  <si>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</si>
  <si>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</si>
  <si>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</si>
  <si>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</si>
  <si>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</si>
  <si>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</si>
  <si>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</si>
  <si>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</si>
  <si>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</si>
  <si>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</si>
  <si>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</si>
  <si>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</si>
  <si>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</si>
  <si>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</si>
  <si>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</si>
  <si>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</si>
  <si>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</si>
  <si>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</si>
  <si>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</si>
  <si>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</si>
  <si>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</si>
  <si>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</si>
  <si>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</si>
  <si>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</si>
  <si>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</si>
  <si>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</si>
  <si>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</si>
  <si>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</si>
  <si>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</si>
  <si>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</si>
  <si>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</si>
  <si>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</si>
  <si>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</si>
  <si>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</si>
  <si>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</si>
  <si>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</si>
  <si>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</si>
  <si>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</si>
  <si>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</si>
  <si>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</si>
  <si>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</si>
  <si>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</si>
  <si>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</si>
  <si>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</si>
  <si>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</si>
  <si>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</si>
  <si>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</si>
  <si>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</si>
  <si>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</si>
  <si>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</si>
  <si>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</si>
  <si>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</si>
  <si>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</si>
  <si>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</si>
  <si>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</si>
  <si>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</si>
  <si>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</si>
  <si>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</si>
  <si>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</si>
  <si>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</si>
  <si>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</si>
  <si>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</si>
  <si>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</si>
  <si>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</si>
  <si>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</si>
  <si>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</si>
  <si>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</si>
  <si>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</si>
  <si>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</si>
  <si>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</si>
  <si>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</si>
  <si>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</si>
  <si>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</si>
  <si>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</si>
  <si>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</si>
  <si>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</si>
  <si>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</si>
  <si>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</si>
  <si>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</si>
  <si>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</si>
  <si>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</si>
  <si>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</si>
  <si>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</si>
  <si>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</si>
  <si>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</si>
  <si>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</si>
  <si>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</si>
  <si>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</si>
  <si>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</si>
  <si>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</si>
  <si>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</si>
  <si>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</si>
  <si>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</si>
  <si>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</si>
  <si>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</si>
  <si>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</si>
  <si>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</si>
  <si>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</si>
  <si>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</si>
  <si>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</si>
  <si>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</si>
  <si>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</si>
  <si>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</si>
  <si>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</si>
  <si>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</si>
  <si>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</si>
  <si>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</si>
  <si>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</si>
  <si>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</si>
  <si>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</si>
  <si>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</si>
  <si>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</si>
  <si>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</si>
  <si>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</si>
  <si>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</si>
  <si>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</si>
  <si>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</si>
  <si>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</si>
  <si>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</si>
  <si>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</si>
  <si>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</si>
  <si>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</si>
  <si>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</si>
  <si>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</si>
  <si>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</si>
  <si>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</si>
  <si>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</si>
  <si>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</si>
  <si>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</si>
  <si>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</si>
  <si>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</si>
  <si>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</si>
  <si>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</si>
  <si>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</si>
  <si>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</si>
  <si>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</si>
  <si>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</si>
  <si>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</si>
  <si>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</si>
  <si>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</si>
  <si>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</si>
  <si>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</si>
  <si>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</si>
  <si>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</si>
  <si>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</si>
  <si>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</si>
  <si>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</si>
  <si>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</si>
  <si>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</si>
  <si>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</si>
  <si>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</si>
  <si>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</si>
  <si>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</si>
  <si>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</si>
  <si>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</si>
  <si>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</si>
  <si>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</si>
  <si>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</si>
  <si>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</si>
  <si>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</si>
  <si>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</si>
  <si>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</si>
  <si>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</si>
  <si>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</si>
  <si>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</si>
  <si>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</si>
  <si>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</si>
  <si>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</si>
  <si>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</si>
  <si>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</si>
  <si>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</si>
  <si>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</si>
  <si>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</si>
  <si>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</si>
  <si>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</si>
  <si>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</si>
  <si>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</si>
  <si>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</si>
  <si>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</si>
  <si>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</si>
  <si>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</si>
  <si>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</si>
  <si>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</si>
  <si>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</si>
  <si>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</si>
  <si>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</si>
  <si>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</si>
  <si>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</si>
  <si>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</si>
  <si>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</si>
  <si>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</si>
  <si>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</si>
  <si>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</si>
  <si>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</si>
  <si>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</si>
  <si>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</si>
  <si>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</si>
  <si>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</si>
  <si>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</si>
  <si>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</si>
  <si>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</si>
  <si>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</si>
  <si>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</si>
  <si>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</si>
  <si>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</si>
  <si>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</si>
  <si>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</si>
  <si>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</si>
  <si>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</si>
  <si>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</si>
  <si>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</si>
  <si>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</si>
  <si>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</si>
  <si>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</si>
  <si>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</si>
  <si>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</si>
  <si>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</si>
  <si>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</si>
  <si>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</si>
  <si>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</si>
  <si>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</si>
  <si>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</si>
  <si>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</si>
  <si>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</si>
  <si>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</si>
  <si>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</si>
  <si>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</si>
  <si>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</si>
  <si>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</si>
  <si>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</si>
  <si>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</si>
  <si>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</si>
  <si>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</si>
  <si>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</si>
  <si>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</si>
  <si>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</si>
  <si>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</si>
  <si>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</si>
  <si>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</si>
  <si>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</si>
  <si>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</si>
  <si>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</si>
  <si>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</si>
  <si>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</si>
  <si>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</si>
  <si>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</si>
  <si>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</si>
  <si>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</si>
  <si>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</si>
  <si>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</si>
  <si>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</si>
  <si>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</si>
  <si>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</si>
  <si>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</si>
  <si>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</si>
  <si>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</si>
  <si>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</si>
  <si>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</si>
  <si>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</si>
  <si>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</si>
  <si>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</si>
  <si>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</si>
  <si>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</si>
  <si>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</si>
  <si>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</si>
  <si>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</si>
  <si>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</si>
  <si>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</si>
  <si>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</si>
  <si>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</si>
  <si>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</si>
  <si>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</si>
  <si>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</si>
  <si>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</si>
  <si>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</si>
  <si>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</si>
  <si>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</si>
  <si>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</si>
  <si>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</si>
  <si>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</si>
  <si>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</si>
  <si>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</si>
  <si>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</si>
  <si>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</si>
  <si>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</si>
  <si>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</si>
  <si>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</si>
  <si>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</si>
  <si>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</si>
  <si>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</si>
  <si>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</si>
  <si>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</si>
  <si>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</si>
  <si>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</si>
  <si>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</si>
  <si>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</si>
  <si>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</si>
  <si>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</si>
  <si>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</si>
  <si>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</si>
  <si>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</si>
  <si>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</si>
  <si>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</si>
  <si>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</si>
  <si>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</si>
  <si>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</si>
  <si>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</si>
  <si>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</si>
  <si>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</si>
  <si>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</si>
  <si>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</si>
  <si>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</si>
  <si>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</si>
  <si>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</si>
  <si>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</si>
  <si>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</si>
  <si>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</si>
  <si>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</si>
  <si>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</si>
  <si>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</si>
  <si>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</si>
  <si>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</si>
  <si>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</si>
  <si>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</si>
  <si>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</si>
  <si>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</si>
  <si>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</si>
  <si>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</si>
  <si>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</si>
  <si>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</si>
  <si>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</si>
  <si>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</si>
  <si>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</si>
  <si>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</si>
  <si>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</si>
  <si>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</si>
  <si>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</si>
  <si>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</si>
  <si>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</si>
  <si>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</si>
  <si>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</si>
  <si>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</si>
  <si>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</si>
  <si>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</si>
  <si>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</si>
  <si>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</si>
  <si>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</si>
  <si>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</si>
  <si>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</si>
  <si>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</si>
  <si>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</si>
  <si>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</si>
  <si>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</si>
  <si>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</si>
  <si>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</si>
  <si>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</si>
  <si>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</si>
  <si>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</si>
  <si>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</si>
  <si>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</si>
  <si>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</si>
  <si>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</si>
  <si>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</si>
  <si>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</si>
  <si>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</si>
  <si>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</si>
  <si>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</si>
  <si>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</si>
  <si>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</si>
  <si>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</si>
  <si>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</si>
  <si>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</si>
  <si>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</si>
  <si>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</si>
  <si>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</si>
  <si>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</si>
  <si>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</si>
  <si>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</si>
  <si>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</si>
  <si>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</si>
  <si>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</si>
  <si>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</si>
  <si>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</si>
  <si>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</si>
  <si>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</si>
  <si>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</si>
  <si>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</si>
  <si>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</si>
  <si>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</si>
  <si>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</si>
  <si>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</si>
  <si>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</si>
  <si>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</si>
  <si>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</si>
  <si>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</si>
  <si>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</si>
  <si>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</si>
  <si>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</si>
  <si>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</si>
  <si>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</si>
  <si>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</si>
  <si>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</si>
  <si>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</si>
  <si>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</si>
  <si>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</si>
  <si>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</si>
  <si>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</si>
  <si>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</si>
  <si>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</si>
  <si>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</si>
  <si>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</si>
  <si>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</si>
  <si>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</si>
  <si>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</si>
  <si>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</si>
  <si>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</si>
  <si>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</si>
  <si>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</si>
  <si>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</si>
  <si>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</si>
  <si>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</si>
  <si>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</si>
  <si>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</si>
  <si>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</si>
  <si>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</si>
  <si>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</si>
  <si>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</si>
  <si>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</si>
  <si>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</si>
  <si>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</si>
  <si>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</si>
  <si>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</si>
  <si>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</si>
  <si>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</si>
  <si>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</si>
  <si>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</si>
  <si>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</si>
  <si>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</si>
  <si>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</si>
  <si>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</si>
  <si>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</si>
  <si>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</si>
  <si>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</si>
  <si>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</si>
  <si>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</si>
  <si>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</si>
  <si>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</si>
  <si>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</si>
  <si>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</si>
  <si>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</si>
  <si>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</si>
  <si>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</si>
  <si>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</si>
  <si>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</si>
  <si>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</si>
  <si>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</si>
  <si>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</si>
  <si>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</si>
  <si>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</si>
  <si>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</si>
  <si>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</si>
  <si>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</si>
  <si>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</si>
  <si>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</si>
  <si>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</si>
  <si>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</si>
  <si>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</si>
  <si>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</si>
  <si>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</si>
  <si>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</si>
  <si>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</si>
  <si>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</si>
  <si>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</si>
  <si>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</si>
  <si>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</si>
  <si>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</si>
  <si>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</si>
  <si>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</si>
  <si>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</si>
  <si>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</si>
  <si>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</si>
  <si>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</si>
  <si>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</si>
  <si>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</si>
  <si>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</si>
  <si>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</si>
  <si>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</si>
  <si>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</si>
  <si>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</si>
  <si>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</si>
  <si>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</si>
  <si>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</si>
  <si>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</si>
  <si>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</si>
  <si>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</si>
  <si>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</si>
  <si>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</si>
  <si>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</si>
  <si>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</si>
  <si>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</si>
  <si>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</si>
  <si>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</si>
  <si>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</si>
  <si>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</si>
  <si>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</si>
  <si>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</si>
  <si>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</si>
  <si>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</si>
  <si>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</si>
  <si>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</si>
  <si>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</si>
  <si>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</si>
  <si>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</si>
  <si>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</si>
  <si>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</si>
  <si>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</si>
  <si>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</si>
  <si>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</si>
  <si>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</si>
  <si>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</si>
  <si>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</si>
  <si>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</si>
  <si>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</si>
  <si>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</si>
  <si>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</si>
  <si>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</si>
  <si>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</si>
  <si>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</si>
  <si>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</si>
  <si>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</si>
  <si>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</si>
  <si>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</si>
  <si>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</si>
  <si>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</si>
  <si>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</si>
  <si>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</si>
  <si>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</si>
  <si>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</si>
  <si>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</si>
  <si>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</si>
  <si>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</si>
  <si>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</si>
  <si>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</si>
  <si>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</si>
  <si>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</si>
  <si>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</si>
  <si>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</si>
  <si>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</si>
  <si>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</si>
  <si>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</si>
  <si>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</si>
  <si>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</si>
  <si>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</si>
  <si>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</si>
  <si>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</si>
  <si>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</si>
  <si>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</si>
  <si>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</si>
  <si>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</si>
  <si>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</si>
  <si>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</si>
  <si>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</si>
  <si>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</si>
  <si>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</si>
  <si>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</si>
  <si>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</si>
  <si>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</si>
  <si>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</si>
  <si>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</si>
  <si>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</si>
  <si>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</si>
  <si>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</si>
  <si>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</si>
  <si>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</si>
  <si>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</si>
  <si>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</si>
  <si>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</si>
  <si>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</si>
  <si>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</si>
  <si>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</si>
  <si>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</si>
  <si>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</si>
  <si>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</si>
  <si>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</si>
  <si>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</si>
  <si>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</si>
  <si>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</si>
  <si>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</si>
  <si>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</si>
  <si>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</si>
  <si>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</si>
  <si>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</si>
  <si>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</si>
  <si>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</si>
  <si>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</si>
  <si>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</si>
  <si>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</si>
  <si>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</si>
  <si>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</si>
  <si>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</si>
  <si>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</si>
  <si>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</si>
  <si>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</si>
  <si>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</si>
  <si>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</si>
  <si>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</si>
  <si>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</si>
  <si>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</si>
  <si>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</si>
  <si>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</si>
  <si>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</si>
  <si>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</si>
  <si>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</si>
  <si>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</si>
  <si>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</si>
  <si>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</si>
  <si>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</si>
  <si>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</si>
  <si>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</si>
  <si>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</si>
  <si>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</si>
  <si>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</si>
  <si>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</si>
  <si>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</si>
  <si>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</si>
  <si>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</si>
  <si>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</si>
  <si>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</si>
  <si>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</si>
  <si>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</si>
  <si>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</si>
  <si>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</si>
  <si>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</si>
  <si>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</si>
  <si>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</si>
  <si>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</si>
  <si>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</si>
  <si>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</si>
  <si>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</si>
  <si>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</si>
  <si>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</si>
  <si>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</si>
  <si>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</si>
  <si>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</si>
  <si>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</si>
  <si>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</si>
  <si>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</si>
  <si>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</si>
  <si>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</si>
  <si>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</si>
  <si>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</si>
  <si>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</si>
  <si>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</si>
  <si>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</si>
  <si>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</si>
  <si>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</si>
  <si>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</si>
  <si>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</si>
  <si>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</si>
  <si>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</si>
  <si>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</si>
  <si>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</si>
  <si>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</si>
  <si>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</si>
  <si>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</si>
  <si>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</si>
  <si>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</si>
  <si>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</si>
  <si>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</si>
  <si>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</si>
  <si>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</si>
  <si>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</si>
  <si>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</si>
  <si>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</si>
  <si>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</si>
  <si>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</si>
  <si>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</si>
  <si>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</si>
  <si>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</si>
  <si>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</si>
  <si>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</si>
  <si>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</si>
  <si>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</si>
  <si>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</si>
  <si>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</si>
  <si>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</si>
  <si>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</si>
  <si>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</si>
  <si>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</si>
  <si>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</si>
  <si>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</si>
  <si>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</si>
  <si>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</si>
  <si>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</si>
  <si>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</si>
  <si>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</si>
  <si>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</si>
  <si>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</si>
  <si>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</si>
  <si>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</si>
  <si>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</si>
  <si>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</si>
  <si>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</si>
  <si>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</si>
  <si>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</si>
  <si>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</si>
  <si>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</si>
  <si>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</si>
  <si>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</si>
  <si>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</si>
  <si>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</si>
  <si>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</si>
  <si>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</si>
  <si>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</si>
  <si>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</si>
  <si>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</si>
  <si>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</si>
  <si>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</si>
  <si>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</si>
  <si>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</si>
  <si>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</si>
  <si>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</si>
  <si>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</si>
  <si>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</si>
  <si>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</si>
  <si>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</si>
  <si>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</si>
  <si>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</si>
  <si>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</si>
  <si>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</si>
  <si>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</si>
  <si>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</si>
  <si>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</si>
  <si>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</si>
  <si>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</si>
  <si>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</si>
  <si>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</si>
  <si>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</si>
  <si>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</si>
  <si>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</si>
  <si>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</si>
  <si>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</si>
  <si>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</si>
  <si>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</si>
  <si>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</si>
  <si>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</si>
  <si>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</si>
  <si>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</si>
  <si>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</si>
  <si>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</si>
  <si>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</si>
  <si>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</si>
  <si>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</si>
  <si>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</si>
  <si>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</si>
  <si>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</si>
  <si>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</si>
  <si>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</si>
  <si>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</si>
  <si>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</si>
  <si>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</si>
  <si>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</si>
  <si>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</si>
  <si>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</si>
  <si>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</si>
  <si>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</si>
  <si>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</si>
  <si>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</si>
  <si>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</si>
  <si>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</si>
  <si>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</si>
  <si>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</si>
  <si>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</si>
  <si>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</si>
  <si>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</si>
  <si>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</si>
  <si>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</si>
  <si>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</si>
  <si>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</si>
  <si>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</si>
  <si>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</si>
  <si>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</si>
  <si>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</si>
  <si>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</si>
  <si>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</si>
  <si>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</si>
  <si>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</si>
  <si>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</si>
  <si>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</si>
  <si>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</si>
  <si>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</si>
  <si>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</si>
  <si>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</si>
  <si>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</si>
  <si>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</si>
  <si>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</si>
  <si>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</si>
  <si>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</si>
  <si>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</si>
  <si>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</si>
  <si>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</si>
  <si>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</si>
  <si>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</si>
  <si>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</si>
  <si>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</si>
  <si>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</si>
  <si>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</si>
  <si>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</si>
  <si>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</si>
  <si>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</si>
  <si>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</si>
  <si>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</si>
  <si>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</si>
  <si>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</si>
  <si>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</si>
  <si>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</si>
  <si>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</si>
  <si>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</si>
  <si>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</si>
  <si>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</si>
  <si>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</si>
  <si>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</si>
  <si>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</si>
  <si>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</si>
  <si>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</si>
  <si>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</si>
  <si>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</si>
  <si>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</si>
  <si>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</si>
  <si>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</si>
  <si>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</si>
  <si>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</si>
  <si>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</si>
  <si>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</si>
  <si>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</si>
  <si>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</si>
  <si>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</si>
  <si>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</si>
  <si>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</si>
  <si>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</si>
  <si>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</si>
  <si>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</si>
  <si>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</si>
  <si>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</si>
  <si>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</si>
  <si>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</si>
  <si>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</si>
  <si>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</si>
  <si>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</si>
  <si>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</si>
  <si>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</si>
  <si>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</si>
  <si>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</si>
  <si>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</si>
  <si>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</si>
  <si>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</si>
  <si>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</si>
  <si>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</si>
  <si>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</si>
  <si>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</si>
  <si>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</si>
  <si>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</si>
  <si>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</si>
  <si>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</si>
  <si>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</si>
  <si>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</si>
  <si>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</si>
  <si>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</si>
  <si>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</si>
  <si>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</si>
  <si>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</si>
  <si>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</si>
  <si>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</si>
  <si>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</si>
  <si>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</si>
  <si>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</si>
  <si>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</si>
  <si>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</si>
  <si>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</si>
  <si>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</si>
  <si>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</si>
  <si>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</si>
  <si>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</si>
  <si>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</si>
  <si>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</si>
  <si>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</si>
  <si>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</si>
  <si>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</si>
  <si>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</si>
  <si>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</si>
  <si>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</si>
  <si>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</si>
  <si>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</si>
  <si>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</si>
  <si>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</si>
  <si>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</si>
  <si>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</si>
  <si>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</si>
  <si>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</si>
  <si>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</si>
  <si>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</si>
  <si>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</si>
  <si>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</si>
  <si>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</si>
  <si>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</si>
  <si>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</si>
  <si>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</si>
  <si>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</si>
  <si>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</si>
  <si>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</si>
  <si>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</si>
  <si>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</si>
  <si>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</si>
  <si>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</si>
  <si>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</si>
  <si>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</si>
  <si>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</si>
  <si>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</si>
  <si>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</si>
  <si>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</si>
  <si>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</si>
  <si>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</si>
  <si>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</si>
  <si>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</si>
  <si>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</si>
  <si>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</si>
  <si>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</si>
  <si>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</si>
  <si>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</si>
  <si>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</si>
  <si>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</si>
  <si>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</si>
  <si>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</si>
  <si>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</si>
  <si>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</si>
  <si>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</si>
  <si>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</si>
  <si>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</si>
  <si>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</si>
  <si>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</si>
  <si>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</si>
  <si>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</si>
  <si>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</si>
  <si>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</si>
  <si>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</si>
  <si>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</si>
  <si>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</si>
  <si>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</si>
  <si>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</si>
  <si>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</si>
  <si>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</si>
  <si>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</si>
  <si>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</si>
  <si>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</si>
  <si>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</si>
  <si>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</si>
  <si>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</si>
  <si>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</si>
  <si>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</si>
  <si>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</si>
  <si>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</si>
  <si>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</si>
  <si>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</si>
  <si>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</si>
  <si>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</si>
  <si>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</si>
  <si>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</si>
  <si>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</si>
  <si>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</si>
  <si>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</si>
  <si>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</si>
  <si>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</si>
  <si>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</si>
  <si>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</si>
  <si>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</si>
  <si>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</si>
  <si>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</si>
  <si>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</si>
  <si>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</si>
  <si>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</si>
  <si>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</si>
  <si>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</si>
  <si>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</si>
  <si>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</si>
  <si>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</si>
  <si>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</si>
  <si>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</si>
  <si>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</si>
  <si>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</si>
  <si>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</si>
  <si>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</si>
  <si>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</si>
  <si>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</si>
  <si>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</si>
  <si>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</si>
  <si>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</si>
  <si>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</si>
  <si>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</si>
  <si>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</si>
  <si>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</si>
  <si>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</si>
  <si>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</si>
  <si>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</si>
  <si>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</si>
  <si>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</si>
  <si>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</si>
  <si>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</si>
  <si>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</si>
  <si>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</si>
  <si>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</si>
  <si>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</si>
  <si>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</si>
  <si>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</si>
  <si>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</si>
  <si>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</si>
  <si>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</si>
  <si>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</si>
  <si>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</si>
  <si>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</si>
  <si>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</si>
  <si>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</si>
  <si>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</si>
  <si>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</si>
  <si>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</si>
  <si>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</si>
  <si>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</si>
  <si>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</si>
  <si>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</si>
  <si>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</si>
  <si>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</si>
  <si>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</si>
  <si>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</si>
  <si>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</si>
  <si>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</si>
  <si>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</si>
  <si>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</si>
  <si>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</si>
  <si>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</si>
  <si>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</si>
  <si>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</si>
  <si>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</si>
  <si>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</si>
  <si>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</si>
  <si>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</si>
  <si>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</si>
  <si>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</si>
  <si>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</si>
  <si>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</si>
  <si>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</si>
  <si>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</si>
  <si>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</si>
  <si>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</si>
  <si>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</si>
  <si>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</si>
  <si>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</si>
  <si>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</si>
  <si>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</si>
  <si>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</si>
  <si>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</si>
  <si>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</si>
  <si>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</si>
  <si>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</si>
  <si>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</si>
  <si>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</si>
  <si>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</si>
  <si>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</si>
  <si>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</si>
  <si>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</si>
  <si>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</si>
  <si>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</si>
  <si>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</si>
  <si>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</si>
  <si>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</si>
  <si>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</si>
  <si>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</si>
  <si>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</si>
  <si>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</si>
  <si>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</si>
  <si>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</si>
  <si>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</si>
  <si>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</si>
  <si>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</si>
  <si>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</si>
  <si>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</si>
  <si>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</si>
  <si>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</si>
  <si>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</si>
  <si>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</si>
  <si>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</si>
  <si>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</si>
  <si>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</si>
  <si>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</si>
  <si>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</si>
  <si>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</si>
  <si>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</si>
  <si>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</si>
  <si>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</si>
  <si>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</si>
  <si>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</si>
  <si>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</si>
  <si>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</si>
  <si>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</si>
  <si>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</si>
  <si>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</si>
  <si>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</si>
  <si>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</si>
  <si>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</si>
  <si>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</si>
  <si>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</si>
  <si>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</si>
  <si>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</si>
  <si>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</si>
  <si>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</si>
  <si>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</si>
  <si>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</si>
  <si>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</si>
  <si>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</si>
  <si>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</si>
  <si>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</si>
  <si>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</si>
  <si>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</si>
  <si>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</si>
  <si>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</si>
  <si>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</si>
  <si>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</si>
  <si>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</si>
  <si>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</si>
  <si>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</si>
  <si>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</si>
  <si>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</si>
  <si>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</si>
  <si>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</si>
  <si>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</si>
  <si>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</si>
  <si>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</si>
  <si>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</si>
  <si>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</si>
  <si>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</si>
  <si>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</si>
  <si>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</si>
  <si>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</si>
  <si>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</si>
  <si>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</si>
  <si>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</si>
  <si>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</si>
  <si>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</si>
  <si>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</si>
  <si>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</si>
  <si>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</si>
  <si>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</si>
  <si>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</si>
  <si>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</si>
  <si>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</si>
  <si>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</si>
  <si>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</si>
  <si>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</si>
  <si>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</si>
  <si>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</si>
  <si>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</si>
  <si>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</si>
  <si>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</si>
  <si>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</si>
  <si>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</si>
  <si>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</si>
  <si>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</si>
  <si>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</si>
  <si>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</si>
  <si>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</si>
  <si>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</si>
  <si>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</si>
  <si>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</si>
  <si>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</si>
  <si>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</si>
  <si>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</si>
  <si>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</si>
  <si>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</si>
  <si>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</si>
  <si>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</si>
  <si>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</si>
  <si>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</si>
  <si>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</si>
  <si>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</si>
  <si>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</si>
  <si>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</si>
  <si>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</si>
  <si>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</si>
  <si>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</si>
  <si>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</si>
  <si>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</si>
  <si>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</si>
  <si>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</si>
  <si>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</si>
  <si>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</si>
  <si>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</si>
  <si>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</si>
  <si>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</si>
  <si>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</si>
  <si>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</si>
  <si>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</si>
  <si>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</si>
  <si>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</si>
  <si>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</si>
  <si>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</si>
  <si>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</si>
  <si>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</si>
  <si>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</si>
  <si>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</si>
  <si>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</si>
  <si>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</si>
  <si>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</si>
  <si>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</si>
  <si>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</si>
  <si>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</si>
  <si>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</si>
  <si>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</si>
  <si>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</si>
  <si>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</si>
  <si>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</si>
  <si>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</si>
  <si>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</si>
  <si>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</si>
  <si>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</si>
  <si>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</si>
  <si>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</si>
  <si>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</si>
  <si>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</si>
  <si>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</si>
  <si>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</si>
  <si>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</si>
  <si>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</si>
  <si>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</si>
  <si>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</si>
  <si>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</si>
  <si>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</si>
  <si>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</si>
  <si>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</si>
  <si>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</si>
  <si>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</si>
  <si>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</si>
  <si>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</si>
  <si>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</si>
  <si>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</si>
  <si>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</si>
  <si>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</si>
  <si>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</si>
  <si>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</si>
  <si>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</si>
  <si>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</si>
  <si>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</si>
  <si>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</si>
  <si>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</si>
  <si>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</si>
  <si>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</si>
  <si>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</si>
  <si>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</si>
  <si>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</si>
  <si>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</si>
  <si>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</si>
  <si>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</si>
  <si>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</si>
  <si>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</si>
  <si>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</si>
  <si>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</si>
  <si>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</si>
  <si>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</si>
  <si>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</si>
  <si>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</si>
  <si>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</si>
  <si>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</si>
  <si>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</si>
  <si>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</si>
  <si>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</si>
  <si>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</si>
  <si>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</si>
  <si>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</si>
  <si>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</si>
  <si>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</si>
  <si>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</si>
  <si>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</si>
  <si>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</si>
  <si>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</si>
  <si>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</si>
  <si>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</si>
  <si>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</si>
  <si>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</si>
  <si>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</si>
  <si>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</si>
  <si>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</si>
  <si>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</si>
  <si>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</si>
  <si>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</si>
  <si>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</si>
  <si>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</si>
  <si>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</si>
  <si>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</si>
  <si>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</si>
  <si>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</si>
  <si>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</si>
  <si>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</si>
  <si>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</si>
  <si>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</si>
  <si>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</si>
  <si>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</si>
  <si>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</si>
  <si>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</si>
  <si>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</si>
  <si>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</si>
  <si>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</si>
  <si>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</si>
  <si>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</si>
  <si>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</si>
  <si>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</si>
  <si>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</si>
  <si>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</si>
  <si>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</si>
  <si>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</si>
  <si>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</si>
  <si>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</si>
  <si>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</si>
  <si>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</si>
  <si>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</si>
  <si>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</si>
  <si>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</si>
  <si>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</si>
  <si>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</si>
  <si>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</si>
  <si>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</si>
  <si>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</si>
  <si>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</si>
  <si>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</si>
  <si>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</si>
  <si>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</si>
  <si>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</si>
  <si>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</si>
  <si>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</si>
  <si>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</si>
  <si>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</si>
  <si>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</si>
  <si>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</si>
  <si>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</si>
  <si>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</si>
  <si>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</si>
  <si>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</si>
  <si>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</si>
  <si>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</si>
  <si>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</si>
  <si>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</si>
  <si>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</si>
  <si>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</si>
  <si>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</si>
  <si>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</si>
  <si>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</si>
  <si>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</si>
  <si>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</si>
  <si>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</si>
  <si>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</si>
  <si>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</si>
  <si>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</si>
  <si>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</si>
  <si>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</si>
  <si>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</si>
  <si>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</si>
  <si>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</si>
  <si>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</si>
  <si>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</si>
  <si>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</si>
  <si>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</si>
  <si>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</si>
  <si>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</si>
  <si>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</si>
  <si>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</si>
  <si>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</si>
  <si>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</si>
  <si>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</si>
  <si>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</si>
  <si>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</si>
  <si>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</si>
  <si>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</si>
  <si>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</si>
  <si>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</si>
  <si>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</si>
  <si>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</si>
  <si>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</si>
  <si>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</si>
  <si>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</si>
  <si>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</si>
  <si>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</si>
  <si>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</si>
  <si>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</si>
  <si>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</si>
  <si>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</si>
  <si>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</si>
  <si>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</si>
  <si>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</si>
  <si>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</si>
  <si>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</si>
  <si>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</si>
  <si>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</si>
  <si>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</si>
  <si>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</si>
  <si>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</si>
  <si>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</si>
  <si>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</si>
  <si>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</si>
  <si>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</si>
  <si>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</si>
  <si>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</si>
  <si>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</si>
  <si>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</si>
  <si>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</si>
  <si>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</si>
  <si>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</si>
  <si>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</si>
  <si>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</si>
  <si>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</si>
  <si>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</si>
  <si>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</si>
  <si>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</si>
  <si>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</si>
  <si>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</si>
  <si>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</si>
  <si>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</si>
  <si>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</si>
  <si>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</si>
  <si>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</si>
  <si>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</si>
  <si>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</si>
  <si>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</si>
  <si>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</si>
  <si>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</si>
  <si>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</si>
  <si>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</si>
  <si>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</si>
  <si>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</si>
  <si>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</si>
  <si>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</si>
  <si>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</si>
  <si>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</si>
  <si>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</si>
  <si>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</si>
  <si>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</si>
  <si>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</si>
  <si>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</si>
  <si>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</si>
  <si>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</si>
  <si>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</si>
  <si>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</si>
  <si>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</si>
  <si>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</si>
  <si>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</si>
  <si>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</si>
  <si>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</si>
  <si>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</si>
  <si>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</si>
  <si>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</si>
  <si>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</si>
  <si>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</si>
  <si>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</si>
  <si>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</si>
  <si>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</si>
  <si>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</si>
  <si>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</si>
  <si>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</si>
  <si>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</si>
  <si>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</si>
  <si>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</si>
  <si>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</si>
  <si>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</si>
  <si>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</si>
  <si>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</si>
  <si>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</si>
  <si>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</si>
  <si>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</si>
  <si>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</si>
  <si>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</si>
  <si>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</si>
  <si>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</si>
  <si>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</si>
  <si>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</si>
  <si>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</si>
  <si>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</si>
  <si>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</si>
  <si>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</si>
  <si>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</si>
  <si>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</si>
  <si>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</si>
  <si>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</si>
  <si>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</si>
  <si>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</si>
  <si>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</si>
  <si>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</si>
  <si>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</si>
  <si>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</si>
  <si>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</si>
  <si>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</si>
  <si>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</si>
  <si>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</si>
  <si>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</si>
  <si>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</si>
  <si>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</si>
  <si>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</si>
  <si>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</si>
  <si>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</si>
  <si>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</si>
  <si>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</si>
  <si>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</si>
  <si>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</si>
  <si>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</si>
  <si>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</si>
  <si>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</si>
  <si>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</si>
  <si>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</si>
  <si>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</si>
  <si>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</si>
  <si>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</si>
  <si>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</si>
  <si>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</si>
  <si>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</si>
  <si>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</si>
  <si>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</si>
  <si>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</si>
  <si>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</si>
  <si>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</si>
  <si>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</si>
  <si>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</si>
  <si>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</si>
  <si>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</si>
  <si>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</si>
  <si>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</si>
  <si>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</si>
  <si>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</si>
  <si>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</si>
  <si>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</si>
  <si>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</si>
  <si>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</si>
  <si>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</si>
  <si>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</si>
  <si>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</si>
  <si>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</si>
  <si>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</si>
  <si>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</si>
  <si>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</si>
  <si>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</si>
  <si>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</si>
  <si>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</si>
  <si>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</si>
  <si>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</si>
  <si>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</si>
  <si>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</si>
  <si>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</si>
  <si>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</si>
  <si>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</si>
  <si>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</si>
  <si>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</si>
  <si>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</si>
  <si>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</si>
  <si>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</si>
  <si>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</si>
  <si>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</si>
  <si>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</si>
  <si>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</si>
  <si>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</si>
  <si>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</si>
  <si>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</si>
  <si>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</si>
  <si>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</si>
  <si>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</si>
  <si>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</si>
  <si>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</si>
  <si>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</si>
  <si>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</si>
  <si>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</si>
  <si>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</si>
  <si>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</si>
  <si>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</si>
  <si>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</si>
  <si>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</si>
  <si>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</si>
  <si>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</si>
  <si>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</si>
  <si>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</si>
  <si>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</si>
  <si>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</si>
  <si>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</si>
  <si>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</si>
  <si>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</si>
  <si>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</si>
  <si>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</si>
  <si>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</si>
  <si>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</si>
  <si>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</si>
  <si>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</si>
  <si>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</si>
  <si>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</si>
  <si>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</si>
  <si>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</si>
  <si>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</si>
  <si>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</si>
  <si>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</si>
  <si>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</si>
  <si>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</si>
  <si>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</si>
  <si>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</si>
  <si>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</si>
  <si>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</si>
  <si>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</si>
  <si>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</si>
  <si>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</si>
  <si>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</si>
  <si>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</si>
  <si>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</si>
  <si>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</si>
  <si>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</si>
  <si>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</si>
  <si>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</si>
  <si>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</si>
  <si>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</si>
  <si>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</si>
  <si>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</si>
  <si>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</si>
  <si>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</si>
  <si>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</si>
  <si>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</si>
  <si>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</si>
  <si>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</si>
  <si>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</si>
  <si>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</si>
  <si>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</si>
  <si>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</si>
  <si>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</si>
  <si>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</si>
  <si>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</si>
  <si>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</si>
  <si>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</si>
  <si>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</si>
  <si>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</si>
  <si>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</si>
  <si>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</si>
  <si>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</si>
  <si>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</si>
  <si>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</si>
  <si>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</si>
  <si>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</si>
  <si>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</si>
  <si>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</si>
  <si>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</si>
  <si>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</si>
  <si>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</si>
  <si>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</si>
  <si>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</si>
  <si>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</si>
  <si>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</si>
  <si>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</si>
  <si>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</si>
  <si>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</si>
  <si>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</si>
  <si>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</si>
  <si>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</si>
  <si>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</si>
  <si>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</si>
  <si>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</si>
  <si>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</si>
  <si>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</si>
  <si>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</si>
  <si>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</si>
  <si>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</si>
  <si>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</si>
  <si>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</si>
  <si>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</si>
  <si>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</si>
  <si>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</si>
  <si>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</si>
  <si>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</si>
  <si>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</si>
  <si>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</si>
  <si>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</si>
  <si>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</si>
  <si>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</si>
  <si>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</si>
  <si>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</si>
  <si>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</si>
  <si>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</si>
  <si>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</si>
  <si>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</si>
  <si>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</si>
  <si>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</si>
  <si>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</si>
  <si>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</si>
  <si>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</si>
  <si>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</si>
  <si>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</si>
  <si>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</si>
  <si>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</si>
  <si>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</si>
  <si>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</si>
  <si>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</si>
  <si>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</si>
  <si>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</si>
  <si>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</si>
  <si>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</si>
  <si>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</si>
  <si>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</si>
  <si>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</si>
  <si>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</si>
  <si>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</si>
  <si>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</si>
  <si>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</si>
  <si>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</si>
  <si>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</si>
  <si>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</si>
  <si>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</si>
  <si>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</si>
  <si>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</si>
  <si>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</si>
  <si>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</si>
  <si>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</si>
  <si>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</si>
  <si>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</si>
  <si>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</si>
  <si>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</si>
  <si>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</si>
  <si>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</si>
  <si>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</si>
  <si>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</si>
  <si>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</si>
  <si>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</si>
  <si>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</si>
  <si>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</si>
  <si>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</si>
  <si>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</si>
  <si>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</si>
  <si>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</si>
  <si>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</si>
  <si>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</si>
  <si>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</si>
  <si>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</si>
  <si>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</si>
  <si>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</si>
  <si>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</si>
  <si>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</si>
  <si>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</si>
  <si>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</si>
  <si>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</si>
  <si>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</si>
  <si>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</si>
  <si>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</si>
  <si>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</si>
  <si>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</si>
  <si>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</si>
  <si>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</si>
  <si>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</si>
  <si>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</si>
  <si>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</si>
  <si>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</si>
  <si>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</si>
  <si>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</si>
  <si>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</si>
  <si>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</si>
  <si>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</si>
  <si>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</si>
  <si>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</si>
  <si>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</si>
  <si>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</si>
  <si>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</si>
  <si>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</si>
  <si>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</si>
  <si>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</si>
  <si>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</si>
  <si>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</si>
  <si>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</si>
  <si>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</si>
  <si>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</si>
  <si>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</si>
  <si>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</si>
  <si>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</si>
  <si>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</si>
  <si>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</si>
  <si>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</si>
  <si>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</si>
  <si>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</si>
  <si>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</si>
  <si>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</si>
  <si>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</si>
  <si>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</si>
  <si>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</si>
  <si>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</si>
  <si>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</si>
  <si>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</si>
  <si>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</si>
  <si>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</si>
  <si>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</si>
  <si>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</si>
  <si>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</si>
  <si>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</si>
  <si>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</si>
  <si>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</si>
  <si>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</si>
  <si>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</si>
  <si>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</si>
  <si>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</si>
  <si>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</si>
  <si>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</si>
  <si>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</si>
  <si>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</si>
  <si>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</si>
  <si>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</si>
  <si>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</si>
  <si>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</si>
  <si>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</si>
  <si>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</si>
  <si>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</si>
  <si>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</si>
  <si>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</si>
  <si>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</si>
  <si>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</si>
  <si>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</si>
  <si>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</si>
  <si>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</si>
  <si>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</si>
  <si>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</si>
  <si>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</si>
  <si>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</si>
  <si>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</si>
  <si>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</si>
  <si>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</si>
  <si>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</si>
  <si>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</si>
  <si>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</si>
  <si>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</si>
  <si>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</si>
  <si>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</si>
  <si>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</si>
  <si>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</si>
  <si>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</si>
  <si>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</si>
  <si>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</si>
  <si>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</si>
  <si>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</si>
  <si>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</si>
  <si>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</si>
  <si>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</si>
  <si>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</si>
  <si>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</si>
  <si>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</si>
  <si>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</si>
  <si>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</si>
  <si>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</si>
  <si>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</si>
  <si>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</si>
  <si>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</si>
  <si>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</si>
  <si>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</si>
  <si>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</si>
  <si>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</si>
  <si>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</si>
  <si>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</si>
  <si>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</si>
  <si>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</si>
  <si>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</si>
  <si>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</si>
  <si>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</si>
  <si>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</si>
  <si>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</si>
  <si>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</si>
  <si>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</si>
  <si>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</si>
  <si>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</si>
  <si>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</si>
  <si>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</si>
  <si>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</si>
  <si>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</si>
  <si>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</si>
  <si>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</si>
  <si>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</si>
  <si>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</si>
  <si>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</si>
  <si>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</si>
  <si>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</si>
  <si>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</si>
  <si>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</si>
  <si>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</si>
  <si>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</si>
  <si>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</si>
  <si>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</si>
  <si>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</si>
  <si>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</si>
  <si>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</si>
  <si>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</si>
  <si>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</si>
  <si>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</si>
  <si>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</si>
  <si>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</si>
  <si>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</si>
  <si>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</si>
  <si>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</si>
  <si>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</si>
  <si>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</si>
  <si>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</si>
  <si>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</si>
  <si>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</si>
  <si>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</si>
  <si>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</si>
  <si>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</si>
  <si>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</si>
  <si>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</si>
  <si>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</si>
  <si>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</si>
  <si>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</si>
  <si>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</si>
  <si>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</si>
  <si>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</si>
  <si>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</si>
  <si>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</si>
  <si>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</si>
  <si>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</si>
  <si>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</si>
  <si>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</si>
  <si>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</si>
  <si>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</si>
  <si>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</si>
  <si>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</si>
  <si>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</si>
  <si>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</si>
  <si>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</si>
  <si>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</si>
  <si>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</si>
  <si>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</si>
  <si>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</si>
  <si>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</si>
  <si>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</si>
  <si>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</si>
  <si>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</si>
  <si>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</si>
  <si>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</si>
  <si>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</si>
  <si>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</si>
  <si>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</si>
  <si>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</si>
  <si>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</si>
  <si>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</si>
  <si>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</si>
  <si>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</si>
  <si>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</si>
  <si>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</si>
  <si>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</si>
  <si>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</si>
  <si>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</si>
  <si>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</si>
  <si>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</si>
  <si>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</si>
  <si>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</si>
  <si>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</si>
  <si>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</si>
  <si>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</si>
  <si>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</si>
  <si>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</si>
  <si>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</si>
  <si>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</si>
  <si>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</si>
  <si>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</si>
  <si>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</si>
  <si>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</si>
  <si>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</si>
  <si>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</si>
  <si>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</si>
  <si>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</si>
  <si>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</si>
  <si>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</si>
  <si>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</si>
  <si>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</si>
  <si>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</si>
  <si>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</si>
  <si>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</si>
  <si>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</si>
  <si>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</si>
  <si>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</si>
  <si>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</si>
  <si>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</si>
  <si>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</si>
  <si>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</si>
  <si>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</si>
  <si>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</si>
  <si>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</si>
  <si>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</si>
  <si>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</si>
  <si>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</si>
  <si>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</si>
  <si>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</si>
  <si>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</si>
  <si>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</si>
  <si>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</si>
  <si>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</si>
  <si>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</si>
  <si>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</si>
  <si>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</si>
  <si>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</si>
  <si>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</si>
  <si>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</si>
  <si>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</si>
  <si>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</si>
  <si>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</si>
  <si>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</si>
  <si>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</si>
  <si>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</si>
  <si>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</si>
  <si>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</si>
  <si>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</si>
  <si>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</si>
  <si>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</si>
  <si>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</si>
  <si>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</si>
  <si>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</si>
  <si>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</si>
  <si>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</si>
  <si>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</si>
  <si>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</si>
  <si>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</si>
  <si>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</si>
  <si>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</si>
  <si>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</si>
  <si>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</si>
  <si>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</si>
  <si>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</si>
  <si>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</si>
  <si>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</si>
  <si>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</si>
  <si>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</si>
  <si>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</si>
  <si>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</si>
  <si>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</si>
  <si>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</si>
  <si>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</si>
  <si>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</si>
  <si>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</si>
  <si>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</si>
  <si>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</si>
  <si>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</si>
  <si>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</si>
  <si>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</si>
  <si>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</si>
  <si>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</si>
  <si>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</si>
  <si>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</si>
  <si>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</si>
  <si>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</si>
  <si>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</si>
  <si>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</si>
  <si>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</si>
  <si>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</si>
  <si>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</si>
  <si>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</si>
  <si>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</si>
  <si>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</si>
  <si>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</si>
  <si>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</si>
  <si>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</si>
  <si>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</si>
  <si>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</si>
  <si>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</si>
  <si>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</si>
  <si>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</si>
  <si>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</si>
  <si>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</si>
  <si>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</si>
  <si>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</si>
  <si>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</si>
  <si>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</si>
  <si>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</si>
  <si>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</si>
  <si>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</si>
  <si>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</si>
  <si>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</si>
  <si>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</si>
  <si>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</si>
  <si>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</si>
  <si>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</si>
  <si>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</si>
  <si>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</si>
  <si>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</si>
  <si>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</si>
  <si>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</si>
  <si>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</si>
  <si>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</si>
  <si>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</si>
  <si>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</si>
  <si>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</si>
  <si>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</si>
  <si>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</si>
  <si>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</si>
  <si>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</si>
  <si>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</si>
  <si>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</si>
  <si>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</si>
  <si>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</si>
  <si>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</si>
  <si>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</si>
  <si>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</si>
  <si>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</si>
  <si>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</si>
  <si>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</si>
  <si>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</si>
  <si>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</si>
  <si>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</si>
  <si>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</si>
  <si>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</si>
  <si>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</si>
  <si>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</si>
  <si>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</si>
  <si>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</si>
  <si>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</si>
  <si>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</si>
  <si>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</si>
  <si>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</si>
  <si>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</si>
  <si>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</si>
  <si>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</si>
  <si>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</si>
  <si>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</si>
  <si>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</si>
  <si>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</si>
  <si>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</si>
  <si>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</si>
  <si>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</si>
  <si>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</si>
  <si>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</si>
  <si>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</si>
  <si>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</si>
  <si>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</si>
  <si>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</si>
  <si>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</si>
  <si>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</si>
  <si>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</si>
  <si>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</si>
  <si>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</si>
  <si>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</si>
  <si>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</si>
  <si>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</si>
  <si>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</si>
  <si>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</si>
  <si>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</si>
  <si>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</si>
  <si>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</si>
  <si>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</si>
  <si>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</si>
  <si>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</si>
  <si>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</si>
  <si>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</si>
  <si>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</si>
  <si>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</si>
  <si>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</si>
  <si>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</si>
  <si>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</si>
  <si>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</si>
  <si>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</si>
  <si>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</si>
  <si>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</si>
  <si>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</si>
  <si>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</si>
  <si>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</si>
  <si>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</si>
  <si>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</si>
  <si>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</si>
  <si>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</si>
  <si>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</si>
  <si>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</si>
  <si>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</si>
  <si>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</si>
  <si>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</si>
  <si>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</si>
  <si>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</si>
  <si>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</si>
  <si>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</si>
  <si>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</si>
  <si>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</si>
  <si>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</si>
  <si>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</si>
  <si>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</si>
  <si>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</si>
  <si>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</si>
  <si>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</si>
  <si>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</si>
  <si>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</si>
  <si>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</si>
  <si>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</si>
  <si>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</si>
  <si>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</si>
  <si>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</si>
  <si>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</si>
  <si>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</si>
  <si>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</si>
  <si>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</si>
  <si>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</si>
  <si>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</si>
  <si>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</si>
  <si>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</si>
  <si>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</si>
  <si>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</si>
  <si>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</si>
  <si>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</si>
  <si>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</si>
  <si>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</si>
  <si>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</si>
  <si>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</si>
  <si>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</si>
  <si>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</si>
  <si>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</si>
  <si>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</si>
  <si>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</si>
  <si>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</si>
  <si>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</si>
  <si>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</si>
  <si>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</si>
  <si>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</si>
  <si>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</si>
  <si>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</si>
  <si>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</si>
  <si>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</si>
  <si>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</si>
  <si>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</si>
  <si>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</si>
  <si>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</si>
  <si>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</si>
  <si>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</si>
  <si>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</si>
  <si>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</si>
  <si>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</si>
  <si>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</si>
  <si>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</si>
  <si>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</si>
  <si>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</si>
  <si>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</si>
  <si>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</si>
  <si>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</si>
  <si>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</si>
  <si>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</si>
  <si>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</si>
  <si>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</si>
  <si>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</si>
  <si>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</si>
  <si>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</si>
  <si>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</si>
  <si>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</si>
  <si>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</si>
  <si>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</si>
  <si>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</si>
  <si>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</si>
  <si>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</si>
  <si>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</si>
  <si>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</si>
  <si>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</si>
  <si>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</si>
  <si>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</si>
  <si>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</si>
  <si>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</si>
  <si>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</si>
  <si>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</si>
  <si>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</si>
  <si>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</si>
  <si>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</si>
  <si>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</si>
  <si>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</si>
  <si>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</si>
  <si>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</si>
  <si>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</si>
  <si>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</si>
  <si>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</si>
  <si>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</si>
  <si>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</si>
  <si>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</si>
  <si>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</si>
  <si>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</si>
  <si>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</si>
  <si>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</si>
  <si>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</si>
  <si>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</si>
  <si>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</si>
  <si>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</si>
  <si>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</si>
  <si>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</si>
  <si>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</si>
  <si>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</si>
  <si>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</si>
  <si>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</si>
  <si>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</si>
  <si>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</si>
  <si>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</si>
  <si>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</si>
  <si>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</si>
  <si>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</si>
  <si>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</si>
  <si>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</si>
  <si>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</si>
  <si>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</si>
  <si>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</si>
  <si>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</si>
  <si>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</si>
  <si>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</si>
  <si>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</si>
  <si>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</si>
  <si>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</si>
  <si>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</si>
  <si>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</si>
  <si>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</si>
  <si>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</si>
  <si>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</si>
  <si>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</si>
  <si>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</si>
  <si>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</si>
  <si>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</si>
  <si>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</si>
  <si>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</si>
  <si>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</si>
  <si>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</si>
  <si>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</si>
  <si>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</si>
  <si>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</si>
  <si>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</si>
  <si>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</si>
  <si>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</si>
  <si>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</si>
  <si>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</si>
  <si>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</si>
  <si>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</si>
  <si>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</si>
  <si>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</si>
  <si>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</si>
  <si>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</si>
  <si>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</si>
  <si>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</si>
  <si>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</si>
  <si>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</si>
  <si>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</si>
  <si>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</si>
  <si>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</si>
  <si>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</si>
  <si>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</si>
  <si>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</si>
  <si>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</si>
  <si>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</si>
  <si>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</si>
  <si>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</si>
  <si>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</si>
  <si>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</si>
  <si>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</si>
  <si>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</si>
  <si>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</si>
  <si>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</si>
  <si>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</si>
  <si>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</si>
  <si>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</si>
  <si>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</si>
  <si>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</si>
  <si>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</si>
  <si>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</si>
  <si>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</si>
  <si>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</si>
  <si>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</si>
  <si>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</si>
  <si>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</si>
  <si>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</si>
  <si>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</si>
  <si>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</si>
  <si>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</si>
  <si>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</si>
  <si>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</si>
  <si>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</si>
  <si>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</si>
  <si>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</si>
  <si>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</si>
  <si>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</si>
  <si>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</si>
  <si>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</si>
  <si>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</si>
  <si>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</si>
  <si>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</si>
  <si>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</si>
  <si>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</si>
  <si>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</si>
  <si>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</si>
  <si>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</si>
  <si>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</si>
  <si>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</si>
  <si>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</si>
  <si>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</si>
  <si>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</si>
  <si>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</si>
  <si>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</si>
  <si>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</si>
  <si>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</si>
  <si>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</si>
  <si>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</si>
  <si>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</si>
  <si>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</si>
  <si>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</si>
  <si>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</si>
  <si>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</si>
  <si>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</si>
  <si>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</si>
  <si>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</si>
  <si>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</si>
  <si>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</si>
  <si>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</si>
  <si>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</si>
  <si>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</si>
  <si>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</si>
  <si>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</si>
  <si>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</si>
  <si>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</si>
  <si>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</si>
  <si>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</si>
  <si>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</si>
  <si>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</si>
  <si>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</si>
  <si>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</si>
  <si>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</si>
  <si>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</si>
  <si>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</si>
  <si>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</si>
  <si>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</si>
  <si>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</si>
  <si>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</si>
  <si>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</si>
  <si>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</si>
  <si>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</si>
  <si>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</si>
  <si>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</si>
  <si>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</si>
  <si>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</si>
  <si>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</si>
  <si>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</si>
  <si>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</si>
  <si>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</si>
  <si>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</si>
  <si>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</si>
  <si>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</si>
  <si>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</si>
  <si>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</si>
  <si>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</si>
  <si>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</si>
  <si>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</si>
  <si>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</si>
  <si>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</si>
  <si>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</si>
  <si>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</si>
  <si>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</si>
  <si>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</si>
  <si>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</si>
  <si>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</si>
  <si>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</si>
  <si>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</si>
  <si>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</si>
  <si>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</si>
  <si>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</si>
  <si>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</si>
  <si>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</si>
  <si>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</si>
  <si>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</si>
  <si>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</si>
  <si>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</si>
  <si>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</si>
  <si>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</si>
  <si>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</si>
  <si>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</si>
  <si>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</si>
  <si>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</si>
  <si>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</si>
  <si>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</si>
  <si>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</si>
  <si>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</si>
  <si>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</si>
  <si>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</si>
  <si>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</si>
  <si>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</si>
  <si>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</si>
  <si>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</si>
  <si>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</si>
  <si>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</si>
  <si>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</si>
  <si>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</si>
  <si>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</si>
  <si>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</si>
  <si>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</si>
  <si>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</si>
  <si>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</si>
  <si>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</si>
  <si>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</si>
  <si>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</si>
  <si>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</si>
  <si>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</si>
  <si>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</si>
  <si>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</si>
  <si>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</si>
  <si>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</si>
  <si>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</si>
  <si>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</si>
  <si>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</si>
  <si>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</si>
  <si>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</si>
  <si>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</si>
  <si>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</si>
  <si>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</si>
  <si>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</si>
  <si>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</si>
  <si>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</si>
  <si>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</si>
  <si>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</si>
  <si>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</si>
  <si>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</si>
  <si>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</si>
  <si>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</si>
  <si>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</si>
  <si>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</si>
  <si>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</si>
  <si>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</si>
  <si>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</si>
  <si>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</si>
  <si>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</si>
  <si>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</si>
  <si>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</si>
  <si>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</si>
  <si>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</si>
  <si>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</si>
  <si>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</si>
  <si>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</si>
  <si>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</si>
  <si>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</si>
  <si>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</si>
  <si>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</si>
  <si>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</si>
  <si>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</si>
  <si>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</si>
  <si>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</si>
  <si>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</si>
  <si>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</si>
  <si>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</si>
  <si>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</si>
  <si>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</si>
  <si>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</si>
  <si>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</si>
  <si>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</si>
  <si>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</si>
  <si>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</si>
  <si>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</si>
  <si>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</si>
  <si>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</si>
  <si>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</si>
  <si>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</si>
  <si>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</si>
  <si>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</si>
  <si>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</si>
  <si>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</si>
  <si>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</si>
  <si>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</si>
  <si>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</si>
  <si>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</si>
  <si>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</si>
  <si>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</si>
  <si>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</si>
  <si>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</si>
  <si>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</si>
  <si>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</si>
  <si>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</si>
  <si>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</si>
  <si>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</si>
  <si>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</si>
  <si>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</si>
  <si>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</si>
  <si>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</si>
  <si>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</si>
  <si>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</si>
  <si>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</si>
  <si>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</si>
  <si>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</si>
  <si>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</si>
  <si>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</si>
  <si>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</si>
  <si>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</si>
  <si>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</si>
  <si>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</si>
  <si>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</si>
  <si>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</si>
  <si>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</si>
  <si>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</si>
  <si>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</si>
  <si>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</si>
  <si>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</si>
  <si>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</si>
  <si>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</si>
  <si>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</si>
  <si>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</si>
  <si>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</si>
  <si>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</si>
  <si>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</si>
  <si>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</si>
  <si>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</si>
  <si>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</si>
  <si>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</si>
  <si>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</si>
  <si>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</si>
  <si>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</si>
  <si>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</si>
  <si>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</si>
  <si>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</si>
  <si>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</si>
  <si>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</si>
  <si>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</si>
  <si>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</si>
  <si>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</si>
  <si>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</si>
  <si>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</si>
  <si>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</si>
  <si>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</si>
  <si>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</si>
  <si>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</si>
  <si>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</si>
  <si>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</si>
  <si>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</si>
  <si>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</si>
  <si>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</si>
  <si>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</si>
  <si>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</si>
  <si>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</si>
  <si>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</si>
  <si>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</si>
  <si>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</si>
  <si>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</si>
  <si>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</si>
  <si>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</si>
  <si>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</si>
  <si>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</si>
  <si>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</si>
  <si>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</si>
  <si>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</si>
  <si>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</si>
  <si>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</si>
  <si>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</si>
  <si>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</si>
  <si>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</si>
  <si>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</si>
  <si>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</si>
  <si>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</si>
  <si>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</si>
  <si>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</si>
  <si>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</si>
  <si>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</si>
  <si>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</si>
  <si>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</si>
  <si>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</si>
  <si>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</si>
  <si>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</si>
  <si>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</si>
  <si>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</si>
  <si>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</si>
  <si>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</si>
  <si>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</si>
  <si>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</si>
  <si>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</si>
  <si>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</si>
  <si>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</si>
  <si>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</si>
  <si>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</si>
  <si>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</si>
  <si>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</si>
  <si>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</si>
  <si>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</si>
  <si>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</si>
  <si>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</si>
  <si>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</si>
  <si>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</si>
  <si>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</si>
  <si>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</si>
  <si>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</si>
  <si>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</si>
  <si>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</si>
  <si>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</si>
  <si>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</si>
  <si>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</si>
  <si>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</si>
  <si>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</si>
  <si>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</si>
  <si>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</si>
  <si>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</si>
  <si>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</si>
  <si>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</si>
  <si>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</si>
  <si>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</si>
  <si>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</si>
  <si>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</si>
  <si>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</si>
  <si>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</si>
  <si>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</si>
  <si>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</si>
  <si>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</si>
  <si>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</si>
  <si>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</si>
  <si>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</si>
  <si>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</si>
  <si>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</si>
  <si>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</si>
  <si>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</si>
  <si>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</si>
  <si>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</si>
  <si>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</si>
  <si>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</si>
  <si>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</si>
  <si>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</si>
  <si>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</si>
  <si>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</si>
  <si>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</si>
  <si>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</si>
  <si>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</si>
  <si>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</si>
  <si>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</si>
  <si>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</si>
  <si>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</si>
  <si>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</si>
  <si>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</si>
  <si>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</si>
  <si>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</si>
  <si>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</si>
  <si>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</si>
  <si>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</si>
  <si>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</si>
  <si>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</si>
  <si>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</si>
  <si>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</si>
  <si>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</si>
  <si>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</si>
  <si>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</si>
  <si>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</si>
  <si>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</si>
  <si>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</si>
  <si>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</si>
  <si>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</si>
  <si>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</si>
  <si>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</si>
  <si>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</si>
  <si>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</si>
  <si>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</si>
  <si>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</si>
  <si>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</si>
  <si>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</si>
  <si>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</si>
  <si>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</si>
  <si>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</si>
  <si>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</si>
  <si>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</si>
  <si>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</si>
  <si>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</si>
  <si>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</si>
  <si>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</si>
  <si>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</si>
  <si>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</si>
  <si>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</si>
  <si>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</si>
  <si>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</si>
  <si>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</si>
  <si>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</si>
  <si>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</si>
  <si>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</si>
  <si>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</si>
  <si>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</si>
  <si>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</si>
  <si>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</si>
  <si>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</si>
  <si>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</si>
  <si>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</si>
  <si>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</si>
  <si>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</si>
  <si>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</si>
  <si>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</si>
  <si>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</si>
  <si>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</si>
  <si>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</si>
  <si>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</si>
  <si>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</si>
  <si>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</si>
  <si>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</si>
  <si>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</si>
  <si>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</si>
  <si>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</si>
  <si>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</si>
  <si>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</si>
  <si>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</si>
  <si>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</si>
  <si>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</si>
  <si>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</si>
  <si>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</si>
  <si>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</si>
  <si>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</si>
  <si>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</si>
  <si>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</si>
  <si>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</si>
  <si>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</si>
  <si>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</si>
  <si>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</si>
  <si>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</si>
  <si>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</si>
  <si>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</si>
  <si>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</si>
  <si>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</si>
  <si>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</si>
  <si>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</si>
  <si>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</si>
  <si>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</si>
  <si>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</si>
  <si>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</si>
  <si>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</si>
  <si>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</si>
  <si>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</si>
  <si>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</si>
  <si>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</si>
  <si>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</si>
  <si>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</si>
  <si>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</si>
  <si>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</si>
  <si>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</si>
  <si>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</si>
  <si>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</si>
  <si>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</si>
  <si>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</si>
  <si>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</si>
  <si>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</si>
  <si>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</si>
  <si>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</si>
  <si>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</si>
  <si>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</si>
  <si>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</si>
  <si>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</si>
  <si>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</si>
  <si>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</si>
  <si>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</si>
  <si>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</si>
  <si>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</si>
  <si>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</si>
  <si>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</si>
  <si>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</si>
  <si>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</si>
  <si>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</si>
  <si>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</si>
  <si>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</si>
  <si>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</si>
  <si>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</si>
  <si>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</si>
  <si>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</si>
  <si>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</si>
  <si>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</si>
  <si>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</si>
  <si>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</si>
  <si>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</si>
  <si>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</si>
  <si>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</si>
  <si>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</si>
  <si>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</si>
  <si>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</si>
  <si>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</si>
  <si>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</si>
  <si>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</si>
  <si>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</si>
  <si>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</si>
  <si>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</si>
  <si>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</si>
  <si>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</si>
  <si>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</si>
  <si>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</si>
  <si>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</si>
  <si>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</si>
  <si>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</si>
  <si>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</si>
  <si>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</si>
  <si>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</si>
  <si>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</si>
  <si>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</si>
  <si>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</si>
  <si>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</si>
  <si>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</si>
  <si>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</si>
  <si>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</si>
  <si>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</si>
  <si>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</si>
  <si>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</si>
  <si>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</si>
  <si>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</si>
  <si>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</si>
  <si>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</si>
  <si>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</si>
  <si>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</si>
  <si>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</si>
  <si>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</si>
  <si>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</si>
  <si>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</si>
  <si>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</si>
  <si>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</si>
  <si>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</si>
  <si>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</si>
  <si>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</si>
  <si>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</si>
  <si>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</si>
  <si>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</si>
  <si>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</si>
  <si>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</si>
  <si>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</si>
  <si>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</si>
  <si>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</si>
  <si>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</si>
  <si>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</si>
  <si>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</si>
  <si>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</si>
  <si>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</si>
  <si>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</si>
  <si>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</si>
  <si>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</si>
  <si>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</si>
  <si>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</si>
  <si>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</si>
  <si>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</si>
  <si>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</si>
  <si>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</si>
  <si>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</si>
  <si>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</si>
  <si>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</si>
  <si>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</si>
  <si>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</si>
  <si>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</si>
  <si>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</si>
  <si>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</si>
  <si>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</si>
  <si>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</si>
  <si>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</si>
  <si>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</si>
  <si>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</si>
  <si>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</si>
  <si>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</si>
  <si>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</si>
  <si>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</si>
  <si>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</si>
  <si>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</si>
  <si>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</si>
  <si>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</si>
  <si>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</si>
  <si>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</si>
  <si>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</si>
  <si>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</si>
  <si>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</si>
  <si>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</si>
  <si>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</si>
  <si>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</si>
  <si>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</si>
  <si>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</si>
  <si>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</si>
  <si>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</si>
  <si>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</si>
  <si>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</si>
  <si>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</si>
  <si>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</si>
  <si>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</si>
  <si>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</si>
  <si>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</si>
  <si>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</si>
  <si>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</si>
  <si>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</si>
  <si>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</si>
  <si>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</si>
  <si>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</si>
  <si>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</si>
  <si>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</si>
  <si>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</si>
  <si>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</si>
  <si>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</si>
  <si>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</si>
  <si>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</si>
  <si>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</si>
  <si>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</si>
  <si>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</si>
  <si>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</si>
  <si>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</si>
  <si>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</si>
  <si>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</si>
  <si>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</si>
  <si>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</si>
  <si>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</si>
  <si>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</si>
  <si>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</si>
  <si>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</si>
  <si>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</si>
  <si>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</si>
  <si>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</si>
  <si>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</si>
  <si>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</si>
  <si>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</si>
  <si>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</si>
  <si>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</si>
  <si>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</si>
  <si>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</si>
  <si>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</si>
  <si>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</si>
  <si>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</si>
  <si>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</si>
  <si>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</si>
  <si>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</si>
  <si>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</si>
  <si>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</si>
  <si>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</si>
  <si>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</si>
  <si>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</si>
  <si>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</si>
  <si>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</si>
  <si>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</si>
  <si>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</si>
  <si>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</si>
  <si>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</si>
  <si>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</si>
  <si>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</si>
  <si>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</si>
  <si>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</si>
  <si>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</si>
  <si>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</si>
  <si>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</si>
  <si>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</si>
  <si>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</si>
  <si>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</si>
  <si>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</si>
  <si>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</si>
  <si>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</si>
  <si>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</si>
  <si>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</si>
  <si>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</si>
  <si>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</si>
  <si>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</si>
  <si>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</si>
  <si>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</si>
  <si>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</si>
  <si>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</si>
  <si>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</si>
  <si>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</si>
  <si>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</si>
  <si>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</si>
  <si>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</si>
  <si>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</si>
  <si>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</si>
  <si>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</si>
  <si>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</si>
  <si>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</si>
  <si>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</si>
  <si>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</si>
  <si>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</si>
  <si>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</si>
  <si>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</si>
  <si>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</si>
  <si>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</si>
  <si>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</si>
  <si>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</si>
  <si>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</si>
  <si>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</si>
  <si>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</si>
  <si>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</si>
  <si>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</si>
  <si>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</si>
  <si>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</si>
  <si>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</si>
  <si>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</si>
  <si>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</si>
  <si>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</si>
  <si>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</si>
  <si>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</si>
  <si>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</si>
  <si>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</si>
  <si>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</si>
  <si>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</si>
  <si>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</si>
  <si>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</si>
  <si>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</si>
  <si>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</si>
  <si>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</si>
  <si>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</si>
  <si>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</si>
  <si>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</si>
  <si>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</si>
  <si>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</si>
  <si>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</si>
  <si>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</si>
  <si>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</si>
  <si>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</si>
  <si>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</si>
  <si>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</si>
  <si>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</si>
  <si>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</si>
  <si>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</si>
  <si>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</si>
  <si>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</si>
  <si>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</si>
  <si>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</si>
  <si>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</si>
  <si>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</si>
  <si>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</si>
  <si>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</si>
  <si>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</si>
  <si>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</si>
  <si>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</si>
  <si>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</si>
  <si>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</si>
  <si>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</si>
  <si>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</si>
  <si>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</si>
  <si>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</si>
  <si>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</si>
  <si>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</si>
  <si>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</si>
  <si>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</si>
  <si>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</si>
  <si>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</si>
  <si>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</si>
  <si>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</si>
  <si>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</si>
  <si>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</si>
  <si>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</si>
  <si>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</si>
  <si>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</si>
  <si>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</si>
  <si>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</si>
  <si>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</si>
  <si>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</si>
  <si>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</si>
  <si>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</si>
  <si>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</si>
  <si>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</si>
  <si>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</si>
  <si>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</si>
  <si>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</si>
  <si>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</si>
  <si>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</si>
  <si>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</si>
  <si>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</si>
  <si>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</si>
  <si>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</si>
  <si>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</si>
  <si>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</si>
  <si>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</si>
  <si>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</si>
  <si>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</si>
  <si>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</si>
  <si>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</si>
  <si>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</si>
  <si>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</si>
  <si>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</si>
  <si>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</si>
  <si>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</si>
  <si>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</si>
  <si>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</si>
  <si>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</si>
  <si>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</si>
  <si>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</si>
  <si>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</si>
  <si>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</si>
  <si>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</si>
  <si>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</si>
  <si>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</si>
  <si>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</si>
  <si>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</si>
  <si>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</si>
  <si>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</si>
  <si>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</si>
  <si>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</si>
  <si>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</si>
  <si>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</si>
  <si>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</si>
  <si>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</si>
  <si>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</si>
  <si>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</si>
  <si>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</si>
  <si>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</si>
  <si>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</si>
  <si>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</si>
  <si>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</si>
  <si>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</si>
  <si>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</si>
  <si>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</si>
  <si>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</si>
  <si>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</si>
  <si>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</si>
  <si>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</si>
  <si>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</si>
  <si>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</si>
  <si>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</si>
  <si>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</si>
  <si>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</si>
  <si>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</si>
  <si>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</si>
  <si>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</si>
  <si>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</si>
  <si>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</si>
  <si>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</si>
  <si>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</si>
  <si>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</si>
  <si>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</si>
  <si>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</si>
  <si>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</si>
  <si>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</si>
  <si>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</si>
  <si>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</si>
  <si>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</si>
  <si>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</si>
  <si>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</si>
  <si>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</si>
  <si>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</si>
  <si>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</si>
  <si>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</si>
  <si>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</si>
  <si>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</si>
  <si>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</si>
  <si>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</si>
  <si>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</si>
  <si>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</si>
  <si>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</si>
  <si>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</si>
  <si>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</si>
  <si>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</si>
  <si>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</si>
  <si>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</si>
  <si>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</si>
  <si>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</si>
  <si>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</si>
  <si>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</si>
  <si>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</si>
  <si>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</si>
  <si>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</si>
  <si>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</si>
  <si>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</si>
  <si>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</si>
  <si>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</si>
  <si>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</si>
  <si>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</si>
  <si>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</si>
  <si>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</si>
  <si>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</si>
  <si>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</si>
  <si>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</si>
  <si>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</si>
  <si>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</si>
  <si>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</si>
  <si>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</si>
  <si>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</si>
  <si>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</si>
  <si>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</si>
  <si>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</si>
  <si>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</si>
  <si>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</si>
  <si>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</si>
  <si>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</si>
  <si>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</si>
  <si>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</si>
  <si>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</si>
  <si>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</si>
  <si>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</si>
  <si>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</si>
  <si>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</si>
  <si>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</si>
  <si>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</si>
  <si>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</si>
  <si>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</si>
  <si>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</si>
  <si>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</si>
  <si>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</si>
  <si>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</si>
  <si>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</si>
  <si>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</si>
  <si>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</si>
  <si>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</si>
  <si>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</si>
  <si>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</si>
  <si>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</si>
  <si>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</si>
  <si>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</si>
  <si>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</si>
  <si>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</si>
  <si>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</si>
  <si>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</si>
  <si>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</si>
  <si>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</si>
  <si>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</si>
  <si>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</si>
  <si>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</si>
  <si>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</si>
  <si>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</si>
  <si>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</si>
  <si>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</si>
  <si>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</si>
  <si>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</si>
  <si>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</si>
  <si>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</si>
  <si>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</si>
  <si>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</si>
  <si>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</si>
  <si>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</si>
  <si>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</si>
  <si>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</si>
  <si>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</si>
  <si>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</si>
  <si>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</si>
  <si>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</si>
  <si>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</si>
  <si>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</si>
  <si>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</si>
  <si>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</si>
  <si>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</si>
  <si>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</si>
  <si>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</si>
  <si>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</si>
  <si>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</si>
  <si>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</si>
  <si>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</si>
  <si>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</si>
  <si>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</si>
  <si>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</si>
  <si>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</si>
  <si>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</si>
  <si>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</si>
  <si>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</si>
  <si>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</si>
  <si>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</si>
  <si>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</si>
  <si>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</si>
  <si>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</si>
  <si>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</si>
  <si>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</si>
  <si>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</si>
  <si>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</si>
  <si>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</si>
  <si>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</si>
  <si>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</si>
  <si>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</si>
  <si>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</si>
  <si>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</si>
  <si>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</si>
  <si>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</si>
  <si>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</si>
  <si>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</si>
  <si>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</si>
  <si>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</si>
  <si>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</si>
  <si>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</si>
  <si>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</si>
  <si>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</si>
  <si>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</si>
  <si>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</si>
  <si>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</si>
  <si>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</si>
  <si>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</si>
  <si>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</si>
  <si>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</si>
  <si>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</si>
  <si>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</si>
  <si>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</si>
  <si>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</si>
  <si>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</si>
  <si>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</si>
  <si>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</si>
  <si>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</si>
  <si>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</si>
  <si>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</si>
  <si>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</si>
  <si>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</si>
  <si>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</si>
  <si>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</si>
  <si>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</si>
  <si>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</si>
  <si>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</si>
  <si>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</si>
  <si>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</si>
  <si>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</si>
  <si>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</si>
  <si>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</si>
  <si>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</si>
  <si>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</si>
  <si>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</si>
  <si>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</si>
  <si>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</si>
  <si>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</si>
  <si>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</si>
  <si>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</si>
  <si>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</si>
  <si>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</si>
  <si>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</si>
  <si>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</si>
  <si>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</si>
  <si>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</si>
  <si>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</si>
  <si>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</si>
  <si>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</si>
  <si>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</si>
  <si>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</si>
  <si>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</si>
  <si>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</si>
  <si>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</si>
  <si>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</si>
  <si>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</si>
  <si>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</si>
  <si>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</si>
  <si>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</si>
  <si>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</si>
  <si>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</si>
  <si>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</si>
  <si>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</si>
  <si>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</si>
  <si>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</si>
  <si>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</si>
  <si>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</si>
  <si>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</si>
  <si>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</si>
  <si>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</si>
  <si>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</si>
  <si>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</si>
  <si>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</si>
  <si>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</si>
  <si>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</si>
  <si>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</si>
  <si>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</si>
  <si>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</si>
  <si>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</si>
  <si>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</si>
  <si>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</si>
  <si>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</si>
  <si>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</si>
  <si>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</si>
  <si>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</si>
  <si>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</si>
  <si>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</si>
  <si>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</si>
  <si>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</si>
  <si>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</si>
  <si>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</si>
  <si>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</si>
  <si>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</si>
  <si>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</si>
  <si>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</si>
  <si>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</si>
  <si>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</si>
  <si>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</si>
  <si>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</si>
  <si>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</si>
  <si>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</si>
  <si>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</si>
  <si>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</si>
  <si>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</si>
  <si>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</si>
  <si>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</si>
  <si>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</si>
  <si>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</si>
  <si>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</si>
  <si>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</si>
  <si>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</si>
  <si>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</si>
  <si>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</si>
  <si>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</si>
  <si>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</si>
  <si>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</si>
  <si>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</si>
  <si>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</si>
  <si>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</si>
  <si>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</si>
  <si>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</si>
  <si>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</si>
  <si>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</si>
  <si>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</si>
  <si>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</si>
  <si>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</si>
  <si>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</si>
  <si>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</si>
  <si>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</si>
  <si>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</si>
  <si>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</si>
  <si>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</si>
  <si>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</si>
  <si>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</si>
  <si>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</si>
  <si>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</si>
  <si>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</si>
  <si>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</si>
  <si>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</si>
  <si>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</si>
  <si>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</si>
  <si>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</si>
  <si>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</si>
  <si>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</si>
  <si>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</si>
  <si>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</si>
  <si>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</si>
  <si>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</si>
  <si>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</si>
  <si>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</si>
  <si>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</si>
  <si>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</si>
  <si>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</si>
  <si>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</si>
  <si>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</si>
  <si>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</si>
  <si>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</si>
  <si>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</si>
  <si>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</si>
  <si>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</si>
  <si>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</si>
  <si>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</si>
  <si>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</si>
  <si>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</si>
  <si>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</si>
  <si>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</si>
  <si>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</si>
  <si>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</si>
  <si>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</si>
  <si>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</si>
  <si>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</si>
  <si>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</si>
  <si>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</si>
  <si>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</si>
  <si>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</si>
  <si>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</si>
  <si>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</si>
  <si>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</si>
  <si>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</si>
  <si>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</si>
  <si>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</si>
  <si>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</si>
  <si>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</si>
  <si>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</si>
  <si>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</si>
  <si>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</si>
  <si>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</si>
  <si>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</si>
  <si>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</si>
  <si>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</si>
  <si>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</si>
  <si>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</si>
  <si>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</si>
  <si>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</si>
  <si>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</si>
  <si>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</si>
  <si>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</si>
  <si>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</si>
  <si>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</si>
  <si>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</si>
  <si>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</si>
  <si>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</si>
  <si>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</si>
  <si>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</si>
  <si>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</si>
  <si>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</si>
  <si>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</si>
  <si>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</si>
  <si>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</si>
  <si>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</si>
  <si>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</si>
  <si>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</si>
  <si>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</si>
  <si>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</si>
  <si>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</si>
  <si>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</si>
  <si>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</si>
  <si>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</si>
  <si>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</si>
  <si>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</si>
  <si>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</si>
  <si>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</si>
  <si>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</si>
  <si>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</si>
  <si>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</si>
  <si>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</si>
  <si>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</si>
  <si>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</si>
  <si>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</si>
  <si>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</si>
  <si>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</si>
  <si>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</si>
  <si>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</si>
  <si>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</si>
  <si>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</si>
  <si>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</si>
  <si>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</si>
  <si>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</si>
  <si>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</si>
  <si>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</si>
  <si>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</si>
  <si>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</si>
  <si>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</si>
  <si>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</si>
  <si>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</si>
  <si>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</si>
  <si>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</si>
  <si>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</si>
  <si>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</si>
  <si>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</si>
  <si>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</si>
  <si>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</si>
  <si>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</si>
  <si>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</si>
  <si>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</si>
  <si>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</si>
  <si>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</si>
  <si>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</si>
  <si>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</si>
  <si>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</si>
  <si>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</si>
  <si>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</si>
  <si>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</si>
  <si>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</si>
  <si>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</si>
  <si>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</si>
  <si>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</si>
  <si>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</si>
  <si>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</si>
  <si>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</si>
  <si>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</si>
  <si>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</si>
  <si>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</si>
  <si>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</si>
  <si>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</si>
  <si>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</si>
  <si>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</si>
  <si>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</si>
  <si>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</si>
  <si>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</si>
  <si>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</si>
  <si>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</si>
  <si>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</si>
  <si>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</si>
  <si>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</si>
  <si>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</si>
  <si>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</si>
  <si>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</si>
  <si>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</si>
  <si>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</si>
  <si>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</si>
  <si>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</si>
  <si>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</si>
  <si>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</si>
  <si>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</si>
  <si>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</si>
  <si>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</si>
  <si>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</si>
  <si>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</si>
  <si>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</si>
  <si>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</si>
  <si>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</si>
  <si>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</si>
  <si>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</si>
  <si>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</si>
  <si>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</si>
  <si>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</si>
  <si>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</si>
  <si>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</si>
  <si>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</si>
  <si>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</si>
  <si>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</si>
  <si>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</si>
  <si>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</si>
  <si>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</si>
  <si>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</si>
  <si>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</si>
  <si>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</si>
  <si>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</si>
  <si>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</si>
  <si>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</si>
  <si>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</si>
  <si>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</si>
  <si>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</si>
  <si>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</si>
  <si>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</si>
  <si>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</si>
  <si>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</si>
  <si>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</si>
  <si>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</si>
  <si>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</si>
  <si>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</si>
  <si>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</si>
  <si>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</si>
  <si>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</si>
  <si>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</si>
  <si>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</si>
  <si>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</si>
  <si>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</si>
  <si>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</si>
  <si>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</si>
  <si>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</si>
  <si>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</si>
  <si>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</si>
  <si>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</si>
  <si>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</si>
  <si>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</si>
  <si>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</si>
  <si>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</si>
  <si>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</si>
  <si>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</si>
  <si>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</si>
  <si>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</si>
  <si>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</si>
  <si>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</si>
  <si>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</si>
  <si>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</si>
  <si>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</si>
  <si>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</si>
  <si>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</si>
  <si>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</si>
  <si>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</si>
  <si>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</si>
  <si>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</si>
  <si>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</si>
  <si>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</si>
  <si>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</si>
  <si>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</si>
  <si>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</si>
  <si>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</si>
  <si>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</si>
  <si>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</si>
  <si>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</si>
  <si>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</si>
  <si>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</si>
  <si>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</si>
  <si>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</si>
  <si>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</si>
  <si>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</si>
  <si>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</si>
  <si>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</si>
  <si>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</si>
  <si>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</si>
  <si>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</si>
  <si>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</si>
  <si>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</si>
  <si>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</si>
  <si>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</si>
  <si>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</si>
  <si>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</si>
  <si>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</si>
  <si>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</si>
  <si>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</si>
  <si>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</si>
  <si>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</si>
  <si>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</si>
  <si>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</si>
  <si>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</si>
  <si>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</si>
  <si>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</si>
  <si>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</si>
  <si>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</si>
  <si>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</si>
  <si>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</si>
  <si>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</si>
  <si>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</si>
  <si>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</si>
  <si>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</si>
  <si>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</si>
  <si>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</si>
  <si>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</si>
  <si>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</si>
  <si>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</si>
  <si>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</si>
  <si>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</si>
  <si>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</si>
  <si>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</si>
  <si>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</si>
  <si>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</si>
  <si>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</si>
  <si>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</si>
  <si>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</si>
  <si>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</si>
  <si>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</si>
  <si>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</si>
  <si>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</si>
  <si>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</si>
  <si>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</si>
  <si>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</si>
  <si>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</si>
  <si>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</si>
  <si>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</si>
  <si>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</si>
  <si>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</si>
  <si>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</si>
  <si>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</si>
  <si>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</si>
  <si>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</si>
  <si>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</si>
  <si>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</si>
  <si>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</si>
  <si>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</si>
  <si>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</si>
  <si>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</si>
  <si>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</si>
  <si>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</si>
  <si>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</si>
  <si>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</si>
  <si>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</si>
  <si>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</si>
  <si>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</si>
  <si>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</si>
  <si>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</si>
  <si>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</si>
  <si>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</si>
  <si>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</si>
  <si>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</si>
  <si>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</si>
  <si>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</si>
  <si>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</si>
  <si>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</si>
  <si>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</si>
  <si>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</si>
  <si>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</si>
  <si>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</si>
  <si>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</si>
  <si>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</si>
  <si>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</si>
  <si>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</si>
  <si>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</si>
  <si>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</si>
  <si>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</si>
  <si>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</si>
  <si>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</si>
  <si>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</si>
  <si>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</si>
  <si>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</si>
  <si>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</si>
  <si>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</si>
  <si>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</si>
  <si>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</si>
  <si>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</si>
  <si>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</si>
  <si>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</si>
  <si>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</si>
  <si>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</si>
  <si>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</si>
  <si>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</si>
  <si>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</si>
  <si>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</si>
  <si>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</si>
  <si>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</si>
  <si>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</si>
  <si>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</si>
  <si>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</si>
  <si>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</si>
  <si>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</si>
  <si>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</si>
  <si>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</si>
  <si>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</si>
  <si>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</si>
  <si>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</si>
  <si>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</si>
  <si>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</si>
  <si>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</si>
  <si>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</si>
  <si>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</si>
  <si>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</si>
  <si>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</si>
  <si>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</si>
  <si>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</si>
  <si>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</si>
  <si>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</si>
  <si>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</si>
  <si>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</si>
  <si>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</si>
  <si>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</si>
  <si>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</si>
  <si>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</si>
  <si>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</si>
  <si>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</si>
  <si>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</si>
  <si>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</si>
  <si>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</si>
  <si>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</si>
  <si>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</si>
  <si>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</si>
  <si>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</si>
  <si>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</si>
  <si>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</si>
  <si>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</si>
  <si>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</si>
  <si>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</si>
  <si>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</si>
  <si>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</si>
  <si>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</si>
  <si>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</si>
  <si>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</si>
  <si>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</si>
  <si>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</si>
  <si>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</si>
  <si>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</si>
  <si>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</si>
  <si>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</si>
  <si>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</si>
  <si>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</si>
  <si>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</si>
  <si>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</si>
  <si>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</si>
  <si>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</si>
  <si>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</si>
  <si>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</si>
  <si>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</si>
  <si>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</si>
  <si>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</si>
  <si>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</si>
  <si>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</si>
  <si>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</si>
  <si>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</si>
  <si>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</si>
  <si>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</si>
  <si>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</si>
  <si>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</si>
  <si>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</si>
  <si>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</si>
  <si>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</si>
  <si>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</si>
  <si>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</si>
  <si>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</si>
  <si>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</si>
  <si>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</si>
  <si>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</si>
  <si>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</si>
  <si>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</si>
  <si>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</si>
  <si>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</si>
  <si>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</si>
  <si>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</si>
  <si>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</si>
  <si>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</si>
  <si>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</si>
  <si>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</si>
  <si>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</si>
  <si>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</si>
  <si>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</si>
  <si>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</si>
  <si>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</si>
  <si>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</si>
  <si>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</si>
  <si>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</si>
  <si>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</si>
  <si>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</si>
  <si>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</si>
  <si>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</si>
  <si>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</si>
  <si>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</si>
  <si>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</si>
  <si>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</si>
  <si>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</si>
  <si>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</si>
  <si>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</si>
  <si>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</si>
  <si>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</si>
  <si>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</si>
  <si>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</si>
  <si>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</si>
  <si>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</si>
  <si>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</si>
  <si>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</si>
  <si>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</si>
  <si>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</si>
  <si>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</si>
  <si>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</si>
  <si>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</si>
  <si>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</si>
  <si>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</si>
  <si>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</si>
  <si>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</si>
  <si>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</si>
  <si>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</si>
  <si>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</si>
  <si>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</si>
  <si>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</si>
  <si>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</si>
  <si>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</si>
  <si>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</si>
  <si>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</si>
  <si>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</si>
  <si>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</si>
  <si>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</si>
  <si>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</si>
  <si>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</si>
  <si>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</si>
  <si>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</si>
  <si>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</si>
  <si>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</si>
  <si>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</si>
  <si>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</si>
  <si>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</si>
  <si>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</si>
  <si>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</si>
  <si>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</si>
  <si>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</si>
  <si>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</si>
  <si>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</si>
  <si>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</si>
  <si>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</si>
  <si>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</si>
  <si>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</si>
  <si>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</si>
  <si>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</si>
  <si>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</si>
  <si>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</si>
  <si>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</si>
  <si>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</si>
  <si>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</si>
  <si>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</si>
  <si>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</si>
  <si>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</si>
  <si>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</si>
  <si>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</si>
  <si>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</si>
  <si>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</si>
  <si>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</si>
  <si>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</si>
  <si>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</si>
  <si>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</si>
  <si>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</si>
  <si>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</si>
  <si>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</si>
  <si>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</si>
  <si>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</si>
  <si>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</si>
  <si>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</si>
  <si>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</si>
  <si>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</si>
  <si>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</si>
  <si>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</si>
  <si>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</si>
  <si>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</si>
  <si>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</si>
  <si>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</si>
  <si>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</si>
  <si>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</si>
  <si>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</si>
  <si>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</si>
  <si>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</si>
  <si>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</si>
  <si>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</si>
  <si>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</si>
  <si>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</si>
  <si>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</si>
  <si>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</si>
  <si>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</si>
  <si>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</si>
  <si>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</si>
  <si>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</si>
  <si>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</si>
  <si>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</si>
  <si>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</si>
  <si>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</si>
  <si>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</si>
  <si>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</si>
  <si>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</si>
  <si>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</si>
  <si>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</si>
  <si>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</si>
  <si>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</si>
  <si>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</si>
  <si>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</si>
  <si>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</si>
  <si>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</si>
  <si>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</si>
  <si>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</si>
  <si>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</si>
  <si>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</si>
  <si>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</si>
  <si>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</si>
  <si>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</si>
  <si>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</si>
  <si>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</si>
  <si>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</si>
  <si>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</si>
  <si>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</si>
  <si>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</si>
  <si>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</si>
  <si>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</si>
  <si>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</si>
  <si>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</si>
  <si>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</si>
  <si>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</si>
  <si>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</si>
  <si>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</si>
  <si>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</si>
  <si>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</si>
  <si>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</si>
  <si>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</si>
  <si>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</si>
  <si>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</si>
  <si>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</si>
  <si>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</si>
  <si>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</si>
  <si>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</si>
  <si>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</si>
  <si>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</si>
  <si>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</si>
  <si>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</si>
  <si>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</si>
  <si>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</si>
  <si>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</si>
  <si>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</si>
  <si>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</si>
  <si>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</si>
  <si>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</si>
  <si>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</si>
  <si>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</si>
  <si>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</si>
  <si>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</si>
  <si>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</si>
  <si>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</si>
  <si>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</si>
  <si>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</si>
  <si>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</si>
  <si>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</si>
  <si>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</si>
  <si>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</si>
  <si>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</si>
  <si>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</si>
  <si>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</si>
  <si>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</si>
  <si>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</si>
  <si>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</si>
  <si>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</si>
  <si>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</si>
  <si>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</si>
  <si>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</si>
  <si>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</si>
  <si>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</si>
  <si>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</si>
  <si>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</si>
  <si>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</si>
  <si>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</si>
  <si>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</si>
  <si>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</si>
  <si>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</si>
  <si>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</si>
  <si>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</si>
  <si>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</si>
  <si>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</si>
  <si>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</si>
  <si>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</si>
  <si>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</si>
  <si>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</si>
  <si>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</si>
  <si>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</si>
  <si>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</si>
  <si>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</si>
  <si>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</si>
  <si>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</si>
  <si>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</si>
  <si>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</si>
  <si>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</si>
  <si>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</si>
  <si>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</si>
  <si>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</si>
  <si>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</si>
  <si>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</si>
  <si>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</si>
  <si>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</si>
  <si>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</si>
  <si>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</si>
  <si>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</si>
  <si>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</si>
  <si>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</si>
  <si>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</si>
  <si>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</si>
  <si>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</si>
  <si>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</si>
  <si>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</si>
  <si>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</si>
  <si>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</si>
  <si>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</si>
  <si>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</si>
  <si>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</si>
  <si>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</si>
  <si>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</si>
  <si>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</si>
  <si>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</si>
  <si>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</si>
  <si>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</si>
  <si>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</si>
  <si>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</si>
  <si>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</si>
  <si>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</si>
  <si>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</si>
  <si>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</si>
  <si>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</si>
  <si>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</si>
  <si>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</si>
  <si>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</si>
  <si>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</si>
  <si>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</si>
  <si>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</si>
  <si>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</si>
  <si>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</si>
  <si>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</si>
  <si>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</si>
  <si>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</si>
  <si>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</si>
  <si>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</si>
  <si>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</si>
  <si>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</si>
  <si>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</si>
  <si>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</si>
  <si>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</si>
  <si>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</si>
  <si>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</si>
  <si>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</si>
  <si>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</si>
  <si>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</si>
  <si>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</si>
  <si>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</si>
  <si>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</si>
  <si>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</si>
  <si>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</si>
  <si>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</si>
  <si>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</si>
  <si>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</si>
  <si>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</si>
  <si>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</si>
  <si>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</si>
  <si>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</si>
  <si>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</si>
  <si>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</si>
  <si>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</si>
  <si>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</si>
  <si>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</si>
  <si>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</si>
  <si>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</si>
  <si>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</si>
  <si>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</si>
  <si>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</si>
  <si>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</si>
  <si>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</si>
  <si>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</si>
  <si>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</si>
  <si>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</si>
  <si>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</si>
  <si>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</si>
  <si>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</si>
  <si>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</si>
  <si>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</si>
  <si>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</si>
  <si>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</si>
  <si>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</si>
  <si>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</si>
  <si>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</si>
  <si>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</si>
  <si>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</si>
  <si>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</si>
  <si>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</si>
  <si>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</si>
  <si>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</si>
  <si>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</si>
  <si>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</si>
  <si>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</si>
  <si>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</si>
  <si>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</si>
  <si>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</si>
  <si>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</si>
  <si>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</si>
  <si>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</si>
  <si>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</si>
  <si>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</si>
  <si>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</si>
  <si>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</si>
  <si>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</si>
  <si>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</si>
  <si>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</si>
  <si>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</si>
  <si>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</si>
  <si>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</si>
  <si>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</si>
  <si>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</si>
  <si>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</si>
  <si>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</si>
  <si>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</si>
  <si>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</si>
  <si>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</si>
  <si>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</si>
  <si>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</si>
  <si>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</si>
  <si>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</si>
  <si>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</si>
  <si>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</si>
  <si>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</si>
  <si>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</si>
  <si>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</si>
  <si>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</si>
  <si>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</si>
  <si>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</si>
  <si>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</si>
  <si>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</si>
  <si>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</si>
  <si>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</si>
  <si>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</si>
  <si>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</si>
  <si>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</si>
  <si>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</si>
  <si>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</si>
  <si>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</si>
  <si>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</si>
  <si>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</si>
  <si>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</si>
  <si>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</si>
  <si>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</si>
  <si>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</si>
  <si>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</si>
  <si>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</si>
  <si>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</si>
  <si>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</si>
  <si>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</si>
  <si>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</si>
  <si>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</si>
  <si>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</si>
  <si>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</si>
  <si>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</si>
  <si>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</si>
  <si>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</si>
  <si>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</si>
  <si>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</si>
  <si>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</si>
  <si>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</si>
  <si>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</si>
  <si>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</si>
  <si>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</si>
  <si>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</si>
  <si>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</si>
  <si>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</si>
  <si>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</si>
  <si>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</si>
  <si>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</si>
  <si>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</si>
  <si>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</si>
  <si>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</si>
  <si>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</si>
  <si>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</si>
  <si>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</si>
  <si>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</si>
  <si>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</si>
  <si>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</si>
  <si>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</si>
  <si>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</si>
  <si>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</si>
  <si>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</si>
  <si>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</si>
  <si>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</si>
  <si>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</si>
  <si>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</si>
  <si>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</si>
  <si>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</si>
  <si>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</si>
  <si>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</si>
  <si>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</si>
  <si>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</si>
  <si>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</si>
  <si>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</si>
  <si>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</si>
  <si>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</si>
  <si>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</si>
  <si>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</si>
  <si>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</si>
  <si>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</si>
  <si>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</si>
  <si>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</si>
  <si>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</si>
  <si>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</si>
  <si>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</si>
  <si>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</si>
  <si>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</si>
  <si>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</si>
  <si>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</si>
  <si>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</si>
  <si>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</si>
  <si>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</si>
  <si>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</si>
  <si>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</si>
  <si>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</si>
  <si>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</si>
  <si>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</si>
  <si>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</si>
  <si>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</si>
  <si>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</si>
  <si>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</si>
  <si>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</si>
  <si>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</si>
  <si>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</si>
  <si>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</si>
  <si>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</si>
  <si>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</si>
  <si>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</si>
  <si>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</si>
  <si>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</si>
  <si>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</si>
  <si>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</si>
  <si>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</si>
  <si>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</si>
  <si>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</si>
  <si>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</si>
  <si>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</si>
  <si>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</si>
  <si>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</si>
  <si>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</si>
  <si>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</si>
  <si>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</si>
  <si>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</si>
  <si>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</si>
  <si>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</si>
  <si>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</si>
  <si>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</si>
  <si>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</si>
  <si>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</si>
  <si>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</si>
  <si>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</si>
  <si>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</si>
  <si>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</si>
  <si>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</si>
  <si>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</si>
  <si>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</si>
  <si>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</si>
  <si>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</si>
  <si>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</si>
  <si>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</si>
  <si>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</si>
  <si>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</si>
  <si>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</si>
  <si>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</si>
  <si>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</si>
  <si>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</si>
  <si>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</si>
  <si>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</si>
  <si>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</si>
  <si>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</si>
  <si>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</si>
  <si>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</si>
  <si>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</si>
  <si>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</si>
  <si>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</si>
  <si>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</si>
  <si>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</si>
  <si>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</si>
  <si>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</si>
  <si>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</si>
  <si>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</si>
  <si>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</si>
  <si>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</si>
  <si>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</si>
  <si>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</si>
  <si>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</si>
  <si>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</si>
  <si>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</si>
  <si>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</si>
  <si>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</si>
  <si>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</si>
  <si>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</si>
  <si>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</si>
  <si>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</si>
  <si>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</si>
  <si>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</si>
  <si>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</si>
  <si>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</si>
  <si>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</si>
  <si>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</si>
  <si>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</si>
  <si>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</si>
  <si>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</si>
  <si>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</si>
  <si>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</si>
  <si>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</si>
  <si>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</si>
  <si>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</si>
  <si>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</si>
  <si>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</si>
  <si>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</si>
  <si>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</si>
  <si>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</si>
  <si>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</si>
  <si>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</si>
  <si>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</si>
  <si>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</si>
  <si>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</si>
  <si>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</si>
  <si>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</si>
  <si>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</si>
  <si>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</si>
  <si>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</si>
  <si>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</si>
  <si>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</si>
  <si>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</si>
  <si>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</si>
  <si>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</si>
  <si>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</si>
  <si>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</si>
  <si>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</si>
  <si>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</si>
  <si>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</si>
  <si>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</si>
  <si>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</si>
  <si>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</si>
  <si>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</si>
  <si>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</si>
  <si>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</si>
  <si>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</si>
  <si>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</si>
  <si>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</si>
  <si>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</si>
  <si>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</si>
  <si>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</si>
  <si>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</si>
  <si>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</si>
  <si>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</si>
  <si>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</si>
  <si>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</si>
  <si>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</si>
  <si>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</si>
  <si>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</si>
  <si>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</si>
  <si>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</si>
  <si>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</si>
  <si>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</si>
  <si>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</si>
  <si>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</si>
  <si>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</si>
  <si>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</si>
  <si>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</si>
  <si>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</si>
  <si>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</si>
  <si>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</si>
  <si>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</si>
  <si>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</si>
  <si>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</si>
  <si>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</si>
  <si>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</si>
  <si>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</si>
  <si>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</si>
  <si>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</si>
  <si>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</si>
  <si>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</si>
  <si>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</si>
  <si>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</si>
  <si>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</si>
  <si>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</si>
  <si>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</si>
  <si>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</si>
  <si>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</si>
  <si>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</si>
  <si>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</si>
  <si>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</si>
  <si>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</si>
  <si>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</si>
  <si>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</si>
  <si>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</si>
  <si>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</si>
  <si>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</si>
  <si>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</si>
  <si>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</si>
  <si>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</si>
  <si>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</si>
  <si>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</si>
  <si>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</si>
  <si>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</si>
  <si>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</si>
  <si>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</si>
  <si>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</si>
  <si>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</si>
  <si>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</si>
  <si>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</si>
  <si>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</si>
  <si>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</si>
  <si>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</si>
  <si>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</si>
  <si>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</si>
  <si>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</si>
  <si>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</si>
  <si>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</si>
  <si>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</si>
  <si>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</si>
  <si>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</si>
  <si>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</si>
  <si>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</si>
  <si>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</si>
  <si>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</si>
  <si>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</si>
  <si>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</si>
  <si>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</si>
  <si>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</si>
  <si>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</si>
  <si>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</si>
  <si>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</si>
  <si>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</si>
  <si>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</si>
  <si>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</si>
  <si>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</si>
  <si>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</si>
  <si>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</si>
  <si>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</si>
  <si>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</si>
  <si>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</si>
  <si>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</si>
  <si>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</si>
  <si>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</si>
  <si>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</si>
  <si>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</si>
  <si>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</si>
  <si>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</si>
  <si>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</si>
  <si>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</si>
  <si>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</si>
  <si>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</si>
  <si>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</si>
  <si>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</si>
  <si>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</si>
  <si>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</si>
  <si>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</si>
  <si>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</si>
  <si>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</si>
  <si>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</si>
  <si>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</si>
  <si>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</si>
  <si>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</si>
  <si>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</si>
  <si>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</si>
  <si>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</si>
  <si>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</si>
  <si>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</si>
  <si>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</si>
  <si>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</si>
  <si>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</si>
  <si>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</si>
  <si>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</si>
  <si>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</si>
  <si>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</si>
  <si>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</si>
  <si>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</si>
  <si>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</si>
  <si>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</si>
  <si>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</si>
  <si>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</si>
  <si>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</si>
  <si>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</si>
  <si>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</si>
  <si>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</si>
  <si>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</si>
  <si>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</si>
  <si>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</si>
  <si>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</si>
  <si>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</si>
  <si>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</si>
  <si>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</si>
  <si>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</si>
  <si>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</si>
  <si>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</si>
  <si>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</si>
  <si>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</si>
  <si>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</si>
  <si>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</si>
  <si>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</si>
  <si>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</si>
  <si>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</si>
  <si>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</si>
  <si>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</si>
  <si>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</si>
  <si>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</si>
  <si>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</si>
  <si>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</si>
  <si>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</si>
  <si>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</si>
  <si>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</si>
  <si>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</si>
  <si>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</si>
  <si>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</si>
  <si>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</si>
  <si>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</si>
  <si>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</si>
  <si>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</si>
  <si>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</si>
  <si>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</si>
  <si>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</si>
  <si>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</si>
  <si>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</si>
  <si>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</si>
  <si>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</si>
  <si>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</si>
  <si>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</si>
  <si>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</si>
  <si>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</si>
  <si>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</si>
  <si>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</si>
  <si>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</si>
  <si>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</si>
  <si>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</si>
  <si>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</si>
  <si>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</si>
  <si>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</si>
  <si>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</si>
  <si>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</si>
  <si>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</si>
  <si>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</si>
  <si>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</si>
  <si>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</si>
  <si>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</si>
  <si>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</si>
  <si>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</si>
  <si>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</si>
  <si>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</si>
  <si>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</si>
  <si>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</si>
  <si>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</si>
  <si>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</si>
  <si>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</si>
  <si>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</si>
  <si>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</si>
  <si>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</si>
  <si>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</si>
  <si>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</si>
  <si>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</si>
  <si>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</si>
  <si>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</si>
  <si>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</si>
  <si>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</si>
  <si>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</si>
  <si>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</si>
  <si>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</si>
  <si>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</si>
  <si>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</si>
  <si>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</si>
  <si>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</si>
  <si>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</si>
  <si>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</si>
  <si>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</si>
  <si>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</si>
  <si>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</si>
  <si>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</si>
  <si>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</si>
  <si>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</si>
  <si>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</si>
  <si>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</si>
  <si>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</si>
  <si>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</si>
  <si>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</si>
  <si>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</si>
  <si>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</si>
  <si>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</si>
  <si>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</si>
  <si>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</si>
  <si>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</si>
  <si>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</si>
  <si>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</si>
  <si>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</si>
  <si>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</si>
  <si>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</si>
  <si>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</si>
  <si>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</si>
  <si>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</si>
  <si>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</si>
  <si>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</si>
  <si>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</si>
  <si>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</si>
  <si>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</si>
  <si>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</si>
  <si>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</si>
  <si>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</si>
  <si>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</si>
  <si>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</si>
  <si>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</si>
  <si>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</si>
  <si>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</si>
  <si>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</si>
  <si>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</si>
  <si>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</si>
  <si>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</si>
  <si>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</si>
  <si>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</si>
  <si>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</si>
  <si>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</si>
  <si>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</si>
  <si>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</si>
  <si>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</si>
  <si>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</si>
  <si>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</si>
  <si>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</si>
  <si>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</si>
  <si>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</si>
  <si>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</si>
  <si>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</si>
  <si>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</si>
  <si>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</si>
  <si>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</si>
  <si>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</si>
  <si>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</si>
  <si>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</si>
  <si>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</si>
  <si>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</si>
  <si>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</si>
  <si>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</si>
  <si>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</si>
  <si>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</si>
  <si>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</si>
  <si>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</si>
  <si>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</si>
  <si>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</si>
  <si>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</si>
  <si>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</si>
  <si>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</si>
  <si>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</si>
  <si>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</si>
  <si>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</si>
  <si>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</si>
  <si>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</si>
  <si>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</si>
  <si>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</si>
  <si>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</si>
  <si>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</si>
  <si>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</si>
  <si>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</si>
  <si>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</si>
  <si>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</si>
  <si>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</si>
  <si>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</si>
  <si>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</si>
  <si>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</si>
  <si>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</si>
  <si>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</si>
  <si>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</si>
  <si>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</si>
  <si>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</si>
  <si>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</si>
  <si>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</si>
  <si>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</si>
  <si>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</si>
  <si>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</si>
  <si>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</si>
  <si>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</si>
  <si>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</si>
  <si>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</si>
  <si>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</si>
  <si>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</si>
  <si>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</si>
  <si>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</si>
  <si>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</si>
  <si>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</si>
  <si>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</si>
  <si>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</si>
  <si>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</si>
  <si>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</si>
  <si>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</si>
  <si>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</si>
  <si>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</si>
  <si>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</si>
  <si>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</si>
  <si>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</si>
  <si>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</si>
  <si>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</si>
  <si>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</si>
  <si>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</si>
  <si>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</si>
  <si>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</si>
  <si>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</si>
  <si>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</si>
  <si>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</si>
  <si>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</si>
  <si>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</si>
  <si>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</si>
  <si>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</si>
  <si>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</si>
  <si>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</si>
  <si>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</si>
  <si>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</si>
  <si>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</si>
  <si>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</si>
  <si>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</si>
  <si>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</si>
  <si>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</si>
  <si>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</si>
  <si>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</si>
  <si>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</si>
  <si>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</si>
  <si>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</si>
  <si>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</si>
  <si>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</si>
  <si>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</si>
  <si>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</si>
  <si>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</si>
  <si>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</si>
  <si>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</si>
  <si>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</si>
  <si>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</si>
  <si>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</si>
  <si>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</si>
  <si>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</si>
  <si>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</si>
  <si>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</si>
  <si>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</si>
  <si>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</si>
  <si>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</si>
  <si>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</si>
  <si>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</si>
  <si>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</si>
  <si>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</si>
  <si>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</si>
  <si>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</si>
  <si>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</si>
  <si>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</si>
  <si>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</si>
  <si>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</si>
  <si>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</si>
  <si>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</si>
  <si>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</si>
  <si>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</si>
  <si>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</si>
  <si>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</si>
  <si>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</si>
  <si>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</si>
  <si>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</si>
  <si>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</si>
  <si>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</si>
  <si>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</si>
  <si>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</si>
  <si>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</si>
  <si>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</si>
  <si>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</si>
  <si>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</si>
  <si>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</si>
  <si>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</si>
  <si>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</si>
  <si>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</si>
  <si>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</si>
  <si>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</si>
  <si>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</si>
  <si>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</si>
  <si>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</si>
  <si>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</si>
  <si>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</si>
  <si>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</si>
  <si>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</si>
  <si>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</si>
  <si>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</si>
  <si>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</si>
  <si>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</si>
  <si>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</si>
  <si>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</si>
  <si>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</si>
  <si>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</si>
  <si>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</si>
  <si>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</si>
  <si>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</si>
  <si>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</si>
  <si>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</si>
  <si>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</si>
  <si>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</si>
  <si>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</si>
  <si>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</si>
  <si>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</si>
  <si>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</si>
  <si>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</si>
  <si>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</si>
  <si>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</si>
  <si>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</si>
  <si>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</si>
  <si>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</si>
  <si>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</si>
  <si>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</si>
  <si>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</si>
  <si>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</si>
  <si>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</si>
  <si>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</si>
  <si>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</si>
  <si>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</si>
  <si>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</si>
  <si>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</si>
  <si>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</si>
  <si>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</si>
  <si>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</si>
  <si>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</si>
  <si>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</si>
  <si>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</si>
  <si>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</si>
  <si>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</si>
  <si>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</si>
  <si>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</si>
  <si>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</si>
  <si>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</si>
  <si>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</si>
  <si>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</si>
  <si>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</si>
  <si>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</si>
  <si>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</si>
  <si>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</si>
  <si>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</si>
  <si>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</si>
  <si>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</si>
  <si>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</si>
  <si>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</si>
  <si>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</si>
  <si>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</si>
  <si>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</si>
  <si>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</si>
  <si>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</si>
  <si>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</si>
  <si>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</si>
  <si>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</si>
  <si>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</si>
  <si>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</si>
  <si>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</si>
  <si>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</si>
  <si>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</si>
  <si>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</si>
  <si>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</si>
  <si>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</si>
  <si>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</si>
  <si>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</si>
  <si>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</si>
  <si>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</si>
  <si>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</si>
  <si>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</si>
  <si>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</si>
  <si>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</si>
  <si>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</si>
  <si>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</si>
  <si>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</si>
  <si>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</si>
  <si>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</si>
  <si>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</si>
  <si>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</si>
  <si>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</si>
  <si>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</si>
  <si>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</si>
  <si>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</si>
  <si>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</si>
  <si>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</si>
  <si>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</si>
  <si>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</si>
  <si>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</si>
  <si>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</si>
  <si>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</si>
  <si>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</si>
  <si>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</si>
  <si>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</si>
  <si>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</si>
  <si>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</si>
  <si>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</si>
  <si>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</si>
  <si>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</si>
  <si>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</si>
  <si>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</si>
  <si>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</si>
  <si>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</si>
  <si>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</si>
  <si>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</si>
  <si>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</si>
  <si>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</si>
  <si>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</si>
  <si>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</si>
  <si>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</si>
  <si>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</si>
  <si>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</si>
  <si>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</si>
  <si>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</si>
  <si>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</si>
  <si>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</si>
  <si>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</si>
  <si>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</si>
  <si>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</si>
  <si>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</si>
  <si>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</si>
  <si>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</si>
  <si>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</si>
  <si>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</si>
  <si>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</si>
  <si>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</si>
  <si>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</si>
  <si>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</si>
  <si>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</si>
  <si>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</si>
  <si>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</si>
  <si>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</si>
  <si>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</si>
  <si>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</si>
  <si>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</si>
  <si>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</si>
  <si>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</si>
  <si>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</si>
  <si>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</si>
  <si>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</si>
  <si>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</si>
  <si>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</si>
  <si>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</si>
  <si>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</si>
  <si>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</si>
  <si>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</si>
  <si>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</si>
  <si>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</si>
  <si>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</si>
  <si>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</si>
  <si>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</si>
  <si>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</si>
  <si>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</si>
  <si>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</si>
  <si>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</si>
  <si>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</si>
  <si>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</si>
  <si>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</si>
  <si>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</si>
  <si>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</si>
  <si>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</si>
  <si>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</si>
  <si>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</si>
  <si>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</si>
  <si>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</si>
  <si>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</si>
  <si>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</si>
  <si>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</si>
  <si>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</si>
  <si>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</si>
  <si>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</si>
  <si>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</si>
  <si>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</si>
  <si>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</si>
  <si>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</si>
  <si>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</si>
  <si>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</si>
  <si>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</si>
  <si>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</si>
  <si>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</si>
  <si>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</si>
  <si>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</si>
  <si>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</si>
  <si>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</si>
  <si>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</si>
  <si>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</si>
  <si>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</si>
  <si>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</si>
  <si>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</si>
  <si>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</si>
  <si>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</si>
  <si>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</si>
  <si>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</si>
  <si>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</si>
  <si>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</si>
  <si>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</si>
  <si>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</si>
  <si>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</si>
  <si>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</si>
  <si>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</si>
  <si>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</si>
  <si>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</si>
  <si>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</si>
  <si>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</si>
  <si>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</si>
  <si>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</si>
  <si>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</si>
  <si>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</si>
  <si>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</si>
  <si>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</si>
  <si>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</si>
  <si>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</si>
  <si>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</si>
  <si>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</si>
  <si>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</si>
  <si>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</si>
  <si>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</si>
  <si>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</si>
  <si>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</si>
  <si>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</si>
  <si>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</si>
  <si>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</si>
  <si>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</si>
  <si>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</si>
  <si>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</si>
  <si>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</si>
  <si>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</si>
  <si>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</si>
  <si>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</si>
  <si>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</si>
  <si>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</si>
  <si>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</si>
  <si>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</si>
  <si>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</si>
  <si>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</si>
  <si>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</si>
  <si>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</si>
  <si>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</si>
  <si>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</si>
  <si>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</si>
  <si>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</si>
  <si>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</si>
  <si>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</si>
  <si>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</si>
  <si>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</si>
  <si>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</si>
  <si>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</si>
  <si>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</si>
  <si>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</si>
  <si>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</si>
  <si>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</si>
  <si>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</si>
  <si>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</si>
  <si>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</si>
  <si>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</si>
  <si>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</si>
  <si>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</si>
  <si>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</si>
  <si>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</si>
  <si>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</si>
  <si>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</si>
  <si>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</si>
  <si>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</si>
  <si>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</si>
  <si>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</si>
  <si>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</si>
  <si>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</si>
  <si>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</si>
  <si>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</si>
  <si>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</si>
  <si>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</si>
  <si>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</si>
  <si>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</si>
  <si>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</si>
  <si>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</si>
  <si>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</si>
  <si>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</si>
  <si>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</si>
  <si>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</si>
  <si>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</si>
  <si>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</si>
  <si>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</si>
  <si>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</si>
  <si>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</si>
  <si>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</si>
  <si>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</si>
  <si>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</si>
  <si>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</si>
  <si>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</si>
  <si>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</si>
  <si>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</si>
  <si>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</si>
  <si>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</si>
  <si>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</si>
  <si>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</si>
  <si>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</si>
  <si>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</si>
  <si>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</si>
  <si>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</si>
  <si>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</si>
  <si>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</si>
  <si>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</si>
  <si>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</si>
  <si>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</si>
  <si>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</si>
  <si>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</si>
  <si>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</si>
  <si>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</si>
  <si>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</si>
  <si>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</si>
  <si>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</si>
  <si>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</si>
  <si>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</si>
  <si>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</si>
  <si>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</si>
  <si>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</si>
  <si>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</si>
  <si>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</si>
  <si>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</si>
  <si>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</si>
  <si>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</si>
  <si>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</si>
  <si>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</si>
  <si>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</si>
  <si>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</si>
  <si>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</si>
  <si>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</si>
  <si>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</si>
  <si>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</si>
  <si>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</si>
  <si>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</si>
  <si>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</si>
  <si>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</si>
  <si>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</si>
  <si>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</si>
  <si>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</si>
  <si>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</si>
  <si>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</si>
  <si>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</si>
  <si>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</si>
  <si>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</si>
  <si>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</si>
  <si>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</si>
  <si>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</si>
  <si>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</si>
  <si>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</si>
  <si>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</si>
  <si>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</si>
  <si>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</si>
  <si>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</si>
  <si>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</si>
  <si>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</si>
  <si>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</si>
  <si>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</si>
  <si>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</si>
  <si>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</si>
  <si>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</si>
  <si>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</si>
  <si>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</si>
  <si>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</si>
  <si>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</si>
  <si>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</si>
  <si>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</si>
  <si>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</si>
  <si>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</si>
  <si>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</si>
  <si>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</si>
  <si>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</si>
  <si>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</si>
  <si>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</si>
  <si>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</si>
  <si>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</si>
  <si>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</si>
  <si>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</si>
  <si>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</si>
  <si>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</si>
  <si>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</si>
  <si>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</si>
  <si>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</si>
  <si>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</si>
  <si>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</si>
  <si>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</si>
  <si>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</si>
  <si>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</si>
  <si>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</si>
  <si>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</si>
  <si>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</si>
  <si>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</si>
  <si>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</si>
  <si>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</si>
  <si>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</si>
  <si>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</si>
  <si>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</si>
  <si>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</si>
  <si>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</si>
  <si>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</si>
  <si>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</si>
  <si>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</si>
  <si>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</si>
  <si>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</si>
  <si>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</si>
  <si>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</si>
  <si>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</si>
  <si>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</si>
  <si>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</si>
  <si>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</si>
  <si>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</si>
  <si>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</si>
  <si>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</si>
  <si>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</si>
  <si>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</si>
  <si>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</si>
  <si>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</si>
  <si>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</si>
  <si>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</si>
  <si>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</si>
  <si>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</si>
  <si>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</si>
  <si>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</si>
  <si>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</si>
  <si>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</si>
  <si>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</si>
  <si>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</si>
  <si>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</si>
  <si>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</si>
  <si>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</si>
  <si>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</si>
  <si>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</si>
  <si>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</si>
  <si>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</si>
  <si>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</si>
  <si>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</si>
  <si>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</si>
  <si>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</si>
  <si>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</si>
  <si>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</si>
  <si>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</si>
  <si>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</si>
  <si>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</si>
  <si>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</si>
  <si>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</si>
  <si>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</si>
  <si>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</si>
  <si>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</si>
  <si>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</si>
  <si>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</si>
  <si>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</si>
  <si>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</si>
  <si>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</si>
  <si>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</si>
  <si>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</si>
  <si>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</si>
  <si>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</si>
  <si>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</si>
  <si>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</si>
  <si>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</si>
  <si>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</si>
  <si>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</si>
  <si>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</si>
  <si>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</si>
  <si>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</si>
  <si>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</si>
  <si>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</si>
  <si>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</si>
  <si>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</si>
  <si>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</si>
  <si>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</si>
  <si>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</si>
  <si>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</si>
  <si>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</si>
  <si>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</si>
  <si>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</si>
  <si>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</si>
  <si>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</si>
  <si>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</si>
  <si>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</si>
  <si>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</si>
  <si>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</si>
  <si>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</si>
  <si>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</si>
  <si>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</si>
  <si>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</si>
  <si>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</si>
  <si>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</si>
  <si>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</si>
  <si>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</si>
  <si>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</si>
  <si>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</si>
  <si>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</si>
  <si>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</si>
  <si>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</si>
  <si>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</si>
  <si>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</si>
  <si>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</si>
  <si>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</si>
  <si>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</si>
  <si>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</si>
  <si>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</si>
  <si>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</si>
  <si>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</si>
  <si>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</si>
  <si>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</si>
  <si>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</si>
  <si>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</si>
  <si>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</si>
  <si>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</si>
  <si>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</si>
  <si>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</si>
  <si>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</si>
  <si>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</si>
  <si>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</si>
  <si>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</si>
  <si>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</si>
  <si>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</si>
  <si>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</si>
  <si>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</si>
  <si>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</si>
  <si>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</si>
  <si>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</si>
  <si>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</si>
  <si>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</si>
  <si>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</si>
  <si>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</si>
  <si>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</si>
  <si>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</si>
  <si>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</si>
  <si>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</si>
  <si>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</si>
  <si>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</si>
  <si>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</si>
  <si>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</si>
  <si>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</si>
  <si>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</si>
  <si>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</si>
  <si>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</si>
  <si>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</si>
  <si>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</si>
  <si>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</si>
  <si>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</si>
  <si>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</si>
  <si>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</si>
  <si>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</si>
  <si>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</si>
  <si>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</si>
  <si>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</si>
  <si>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</si>
  <si>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</si>
  <si>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</si>
  <si>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</si>
  <si>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</si>
  <si>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</si>
  <si>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</si>
  <si>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</si>
  <si>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</si>
  <si>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</si>
  <si>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</si>
  <si>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</si>
  <si>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</si>
  <si>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</si>
  <si>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</si>
  <si>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</si>
  <si>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</si>
  <si>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</si>
  <si>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</si>
  <si>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</si>
  <si>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</si>
  <si>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</si>
  <si>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</si>
  <si>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</si>
  <si>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</si>
  <si>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</si>
  <si>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</si>
  <si>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</si>
  <si>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</si>
  <si>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</si>
  <si>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</si>
  <si>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</si>
  <si>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</si>
  <si>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</si>
  <si>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</si>
  <si>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</si>
  <si>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</si>
  <si>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</si>
  <si>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</si>
  <si>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</si>
  <si>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</si>
  <si>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</si>
  <si>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</si>
  <si>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</si>
  <si>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</si>
  <si>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</si>
  <si>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</si>
  <si>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</si>
  <si>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</si>
  <si>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</si>
  <si>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</si>
  <si>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</si>
  <si>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</si>
  <si>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</si>
  <si>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</si>
  <si>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</si>
  <si>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</si>
  <si>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</si>
  <si>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</si>
  <si>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</si>
  <si>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</si>
  <si>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</si>
  <si>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</si>
  <si>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</si>
  <si>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</si>
  <si>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</si>
  <si>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</si>
  <si>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</si>
  <si>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</si>
  <si>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</si>
  <si>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</si>
  <si>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</si>
  <si>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</si>
  <si>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</si>
  <si>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</si>
  <si>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</si>
  <si>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</si>
  <si>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</si>
  <si>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</si>
  <si>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</si>
  <si>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</si>
  <si>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</si>
  <si>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</si>
  <si>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</si>
  <si>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</si>
  <si>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</si>
  <si>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</si>
  <si>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</si>
  <si>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</si>
  <si>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</si>
  <si>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</si>
  <si>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</si>
  <si>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</si>
  <si>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</si>
  <si>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</si>
  <si>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</si>
  <si>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</si>
  <si>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</si>
  <si>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</si>
  <si>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</si>
  <si>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</si>
  <si>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</si>
  <si>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</si>
  <si>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</si>
  <si>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</si>
  <si>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</si>
  <si>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</si>
  <si>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</si>
  <si>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</si>
  <si>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</si>
  <si>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</si>
  <si>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</si>
  <si>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</si>
  <si>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</si>
  <si>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</si>
  <si>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</si>
  <si>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</si>
  <si>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</si>
  <si>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</si>
  <si>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</si>
  <si>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</si>
  <si>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</si>
  <si>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</si>
  <si>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</si>
  <si>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</si>
  <si>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</si>
  <si>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</si>
  <si>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</si>
  <si>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</si>
  <si>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</si>
  <si>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</si>
  <si>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</si>
  <si>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</si>
  <si>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</si>
  <si>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</si>
  <si>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</si>
  <si>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</si>
  <si>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</si>
  <si>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</si>
  <si>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</si>
  <si>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</si>
  <si>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</si>
  <si>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</si>
  <si>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</si>
  <si>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</si>
  <si>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</si>
  <si>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</si>
  <si>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</si>
  <si>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</si>
  <si>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</si>
  <si>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</si>
  <si>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</si>
  <si>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</si>
  <si>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</si>
  <si>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</si>
  <si>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</si>
  <si>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</si>
  <si>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</si>
  <si>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</si>
  <si>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</si>
  <si>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</si>
  <si>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</si>
  <si>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</si>
  <si>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</si>
  <si>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</si>
  <si>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</si>
  <si>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</si>
  <si>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</si>
  <si>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</si>
  <si>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</si>
  <si>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</si>
  <si>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</si>
  <si>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</si>
  <si>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</si>
  <si>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</si>
  <si>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</si>
  <si>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</si>
  <si>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</si>
  <si>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</si>
  <si>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</si>
  <si>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</si>
  <si>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</si>
  <si>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</si>
  <si>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</si>
  <si>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</si>
  <si>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</si>
  <si>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</si>
  <si>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</si>
  <si>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</si>
  <si>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</si>
  <si>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</si>
  <si>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</si>
  <si>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</si>
  <si>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</si>
  <si>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</si>
  <si>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</si>
  <si>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</si>
  <si>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</si>
  <si>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</si>
  <si>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</si>
  <si>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</si>
  <si>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</si>
  <si>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</si>
  <si>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</si>
  <si>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</si>
  <si>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</si>
  <si>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</si>
  <si>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</si>
  <si>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</si>
  <si>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</si>
  <si>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</si>
  <si>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</si>
  <si>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</si>
  <si>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</si>
  <si>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</si>
  <si>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</si>
  <si>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</si>
  <si>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</si>
  <si>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</si>
  <si>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</si>
  <si>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</si>
  <si>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</si>
  <si>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</si>
  <si>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</si>
  <si>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</si>
  <si>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</si>
  <si>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</si>
  <si>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</si>
  <si>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</si>
  <si>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</si>
  <si>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</si>
  <si>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</si>
  <si>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</si>
  <si>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</si>
  <si>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</si>
  <si>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</si>
  <si>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</si>
  <si>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</si>
  <si>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</si>
  <si>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</si>
  <si>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</si>
  <si>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</si>
  <si>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</si>
  <si>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</si>
  <si>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</si>
  <si>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</si>
  <si>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</si>
  <si>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</si>
  <si>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</si>
  <si>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</si>
  <si>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</si>
  <si>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</si>
  <si>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</si>
  <si>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</si>
  <si>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</si>
  <si>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</si>
  <si>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</si>
  <si>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</si>
  <si>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</si>
  <si>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</si>
  <si>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</si>
  <si>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</si>
  <si>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</si>
  <si>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</si>
  <si>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</si>
  <si>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</si>
  <si>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</si>
  <si>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</si>
  <si>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</si>
  <si>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</si>
  <si>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</si>
  <si>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</si>
  <si>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</si>
  <si>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</si>
  <si>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</si>
  <si>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</si>
  <si>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</si>
  <si>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</si>
  <si>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</si>
  <si>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</si>
  <si>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</si>
  <si>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</si>
  <si>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</si>
  <si>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</si>
  <si>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</si>
  <si>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</si>
  <si>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</si>
  <si>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</si>
  <si>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</si>
  <si>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</si>
  <si>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</si>
  <si>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</si>
  <si>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</si>
  <si>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</si>
  <si>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</si>
  <si>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</si>
  <si>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</si>
  <si>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</si>
  <si>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</si>
  <si>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</si>
  <si>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</si>
  <si>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</si>
  <si>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</si>
  <si>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</si>
  <si>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</si>
  <si>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</si>
  <si>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</si>
  <si>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</si>
  <si>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</si>
  <si>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</si>
  <si>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</si>
  <si>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</si>
  <si>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</si>
  <si>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</si>
  <si>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</si>
  <si>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</si>
  <si>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</si>
  <si>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</si>
  <si>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</si>
  <si>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</si>
  <si>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</si>
  <si>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</si>
  <si>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</si>
  <si>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</si>
  <si>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</si>
  <si>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</si>
  <si>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</si>
  <si>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</si>
  <si>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</si>
  <si>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</si>
  <si>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</si>
  <si>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</si>
  <si>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</si>
  <si>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</si>
  <si>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</si>
  <si>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</si>
  <si>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</si>
  <si>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</si>
  <si>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</si>
  <si>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</si>
  <si>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</si>
  <si>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</si>
  <si>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</si>
  <si>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</si>
  <si>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</si>
  <si>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</si>
  <si>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</si>
  <si>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</si>
  <si>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</si>
  <si>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</si>
  <si>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</si>
  <si>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</si>
  <si>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</si>
  <si>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</si>
  <si>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</si>
  <si>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</si>
  <si>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</si>
  <si>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</si>
  <si>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</si>
  <si>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</si>
  <si>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</si>
  <si>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</si>
  <si>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</si>
  <si>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</si>
  <si>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</si>
  <si>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</si>
  <si>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</si>
  <si>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</si>
  <si>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</si>
  <si>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</si>
  <si>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</si>
  <si>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</si>
  <si>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</si>
  <si>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</si>
  <si>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</si>
  <si>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</si>
  <si>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</si>
  <si>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</si>
  <si>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</si>
  <si>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</si>
  <si>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</si>
  <si>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</si>
  <si>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</si>
  <si>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</si>
  <si>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</si>
  <si>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</si>
  <si>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</si>
  <si>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</si>
  <si>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</si>
  <si>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</si>
  <si>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</si>
  <si>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</si>
  <si>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</si>
  <si>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</si>
  <si>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</si>
  <si>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</si>
  <si>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</si>
  <si>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</si>
  <si>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</si>
  <si>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</si>
  <si>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</si>
  <si>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</si>
  <si>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</si>
  <si>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</si>
  <si>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</si>
  <si>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</si>
  <si>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</si>
  <si>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</si>
  <si>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</si>
  <si>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</si>
  <si>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</si>
  <si>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</si>
  <si>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</si>
  <si>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</si>
  <si>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</si>
  <si>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</si>
  <si>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</si>
  <si>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</si>
  <si>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</si>
  <si>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</si>
  <si>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</si>
  <si>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</si>
  <si>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</si>
  <si>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</si>
  <si>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</si>
  <si>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</si>
  <si>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</si>
  <si>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</si>
  <si>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</si>
  <si>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</si>
  <si>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</si>
  <si>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</si>
  <si>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</si>
  <si>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</si>
  <si>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</si>
  <si>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</si>
  <si>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</si>
  <si>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</si>
  <si>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</si>
  <si>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</si>
  <si>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</si>
  <si>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</si>
  <si>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</si>
  <si>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</si>
  <si>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</si>
  <si>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</si>
  <si>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</si>
  <si>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</si>
  <si>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</si>
  <si>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</si>
  <si>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</si>
  <si>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</si>
  <si>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</si>
  <si>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</si>
  <si>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</si>
  <si>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</si>
  <si>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</si>
  <si>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</si>
  <si>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</si>
  <si>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</si>
  <si>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</si>
  <si>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</si>
  <si>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</si>
  <si>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</si>
  <si>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</si>
  <si>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</si>
  <si>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</si>
  <si>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</si>
  <si>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</si>
  <si>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</si>
  <si>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</si>
  <si>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</si>
  <si>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</si>
  <si>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</si>
  <si>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</si>
  <si>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</si>
  <si>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</si>
  <si>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</si>
  <si>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</si>
  <si>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</si>
  <si>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</si>
  <si>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</si>
  <si>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</si>
  <si>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</si>
  <si>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</si>
  <si>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</si>
  <si>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</si>
  <si>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</si>
  <si>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</si>
  <si>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</si>
  <si>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</si>
  <si>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</si>
  <si>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</si>
  <si>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</si>
  <si>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</si>
  <si>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</si>
  <si>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</si>
  <si>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</si>
  <si>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</si>
  <si>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</si>
  <si>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</si>
  <si>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</si>
  <si>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</si>
  <si>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</si>
  <si>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</si>
  <si>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</si>
  <si>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</si>
  <si>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</si>
  <si>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</si>
  <si>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</si>
  <si>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</si>
  <si>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</si>
  <si>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</si>
  <si>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</si>
  <si>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</si>
  <si>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</si>
  <si>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</si>
  <si>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</si>
  <si>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</si>
  <si>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</si>
  <si>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</si>
  <si>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</si>
  <si>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</si>
  <si>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</si>
  <si>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</si>
  <si>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</si>
  <si>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</si>
  <si>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</si>
  <si>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</si>
  <si>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</si>
  <si>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</si>
  <si>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</si>
  <si>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</si>
  <si>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</si>
  <si>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</si>
  <si>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</si>
  <si>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</si>
  <si>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</si>
  <si>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</si>
  <si>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</si>
  <si>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</si>
  <si>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</si>
  <si>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</si>
  <si>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</si>
  <si>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</si>
  <si>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</si>
  <si>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</si>
  <si>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</si>
  <si>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</si>
  <si>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</si>
  <si>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</si>
  <si>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</si>
  <si>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</si>
  <si>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</si>
  <si>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</si>
  <si>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</si>
  <si>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</si>
  <si>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</si>
  <si>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</si>
  <si>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</si>
  <si>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</si>
  <si>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</si>
  <si>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</si>
  <si>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</si>
  <si>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</si>
  <si>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</si>
  <si>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</si>
  <si>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</si>
  <si>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</si>
  <si>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</si>
  <si>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</si>
  <si>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</si>
  <si>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</si>
  <si>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</si>
  <si>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</si>
  <si>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</si>
  <si>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</si>
  <si>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</si>
  <si>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</si>
  <si>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</si>
  <si>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</si>
  <si>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</si>
  <si>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</si>
  <si>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</si>
  <si>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</si>
  <si>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</si>
  <si>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</si>
  <si>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</si>
  <si>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</si>
  <si>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</si>
  <si>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</si>
  <si>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</si>
  <si>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</si>
  <si>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</si>
  <si>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</si>
  <si>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</si>
  <si>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</si>
  <si>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</si>
  <si>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</si>
  <si>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</si>
  <si>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</si>
  <si>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</si>
  <si>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</si>
  <si>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</si>
  <si>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</si>
  <si>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</si>
  <si>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</si>
  <si>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</si>
  <si>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</si>
  <si>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</si>
  <si>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</si>
  <si>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</si>
  <si>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</si>
  <si>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</si>
  <si>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</si>
  <si>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</si>
  <si>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</si>
  <si>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</si>
  <si>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</si>
  <si>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</si>
  <si>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</si>
  <si>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</si>
  <si>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</si>
  <si>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</si>
  <si>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</si>
  <si>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</si>
  <si>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</si>
  <si>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</si>
  <si>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</si>
  <si>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</si>
  <si>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</si>
  <si>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</si>
  <si>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</si>
  <si>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</si>
  <si>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</si>
  <si>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</si>
  <si>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</si>
  <si>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</si>
  <si>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</si>
  <si>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</si>
  <si>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</si>
  <si>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</si>
  <si>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</si>
  <si>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</si>
  <si>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</si>
  <si>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</si>
  <si>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</si>
  <si>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</si>
  <si>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</si>
  <si>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</si>
  <si>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</si>
  <si>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</si>
  <si>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</si>
  <si>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</si>
  <si>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</si>
  <si>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</si>
  <si>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</si>
  <si>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</si>
  <si>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</si>
  <si>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</si>
  <si>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</si>
  <si>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</si>
  <si>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</si>
  <si>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</si>
  <si>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</si>
  <si>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</si>
  <si>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</si>
  <si>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</si>
  <si>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</si>
  <si>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</si>
  <si>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</si>
  <si>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</si>
  <si>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</si>
  <si>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</si>
  <si>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</si>
  <si>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</si>
  <si>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</si>
  <si>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</si>
  <si>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</si>
  <si>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</si>
  <si>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</si>
  <si>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</si>
  <si>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</si>
  <si>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</si>
  <si>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</si>
  <si>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</si>
  <si>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</si>
  <si>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</si>
  <si>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</si>
  <si>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</si>
  <si>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</si>
  <si>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</si>
  <si>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</si>
  <si>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</si>
  <si>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</si>
  <si>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</si>
  <si>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</si>
  <si>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</si>
  <si>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</si>
  <si>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</si>
  <si>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</si>
  <si>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</si>
  <si>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</si>
  <si>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</si>
  <si>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</si>
  <si>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</si>
  <si>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</si>
  <si>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</si>
  <si>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</si>
  <si>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</si>
  <si>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</si>
  <si>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</si>
  <si>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</si>
  <si>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</si>
  <si>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</si>
  <si>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</si>
  <si>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</si>
  <si>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</si>
  <si>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</si>
  <si>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</si>
  <si>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</si>
  <si>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</si>
  <si>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</si>
  <si>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</si>
  <si>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</si>
  <si>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</si>
  <si>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</si>
  <si>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</si>
  <si>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</si>
  <si>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</si>
  <si>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</si>
  <si>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</si>
  <si>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</si>
  <si>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</si>
  <si>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</si>
  <si>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</si>
  <si>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</si>
  <si>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</si>
  <si>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</si>
  <si>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</si>
  <si>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</si>
  <si>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</si>
  <si>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</si>
  <si>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</si>
  <si>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</si>
  <si>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</si>
  <si>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</si>
  <si>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</si>
  <si>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</si>
  <si>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</si>
  <si>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</si>
  <si>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</si>
  <si>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</si>
  <si>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</si>
  <si>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</si>
  <si>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</si>
  <si>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</si>
  <si>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</si>
  <si>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</si>
  <si>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</si>
  <si>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</si>
  <si>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</si>
  <si>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</si>
  <si>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</si>
  <si>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</si>
  <si>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</si>
  <si>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</si>
  <si>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</si>
  <si>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</si>
  <si>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</si>
  <si>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</si>
  <si>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</si>
  <si>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</si>
  <si>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</si>
  <si>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</si>
  <si>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</si>
  <si>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</si>
  <si>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</si>
  <si>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</si>
  <si>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</si>
  <si>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</si>
  <si>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</si>
  <si>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</si>
  <si>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</si>
  <si>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</si>
  <si>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</si>
  <si>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</si>
  <si>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</si>
  <si>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</si>
  <si>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</si>
  <si>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</si>
  <si>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</si>
  <si>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</si>
  <si>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</si>
  <si>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</si>
  <si>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</si>
  <si>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</si>
  <si>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</si>
  <si>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</si>
  <si>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</si>
  <si>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</si>
  <si>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</si>
  <si>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</si>
  <si>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</si>
  <si>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</si>
  <si>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</si>
  <si>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</si>
  <si>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</si>
  <si>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</si>
  <si>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</si>
  <si>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</si>
  <si>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</si>
  <si>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</si>
  <si>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</si>
  <si>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</si>
  <si>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</si>
  <si>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</si>
  <si>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</si>
  <si>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</si>
  <si>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</si>
  <si>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</si>
  <si>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</si>
  <si>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</si>
  <si>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</si>
  <si>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</si>
  <si>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</si>
  <si>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</si>
  <si>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</si>
  <si>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</si>
  <si>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</si>
  <si>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</si>
  <si>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</si>
  <si>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</si>
  <si>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</si>
  <si>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</si>
  <si>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</si>
  <si>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</si>
  <si>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</si>
  <si>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</si>
  <si>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</si>
  <si>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</si>
  <si>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</si>
  <si>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</si>
  <si>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</si>
  <si>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</si>
  <si>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</si>
  <si>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</si>
  <si>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</si>
  <si>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</si>
  <si>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</si>
  <si>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</si>
  <si>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</si>
  <si>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</si>
  <si>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</si>
  <si>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</si>
  <si>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</si>
  <si>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</si>
  <si>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</si>
  <si>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</si>
  <si>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</si>
  <si>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</si>
  <si>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</si>
  <si>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</si>
  <si>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</si>
  <si>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</si>
  <si>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</si>
  <si>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</si>
  <si>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</si>
  <si>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</si>
  <si>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</si>
  <si>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</si>
  <si>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</si>
  <si>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</si>
  <si>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</si>
  <si>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</si>
  <si>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</si>
  <si>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</si>
  <si>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</si>
  <si>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</si>
  <si>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</si>
  <si>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</si>
  <si>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</si>
  <si>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</si>
  <si>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</si>
  <si>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</si>
  <si>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</si>
  <si>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</si>
  <si>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</si>
  <si>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</si>
  <si>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</si>
  <si>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</si>
  <si>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</si>
  <si>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</si>
  <si>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</si>
  <si>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</si>
  <si>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</si>
  <si>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</si>
  <si>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</si>
  <si>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</si>
  <si>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</si>
  <si>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</si>
  <si>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</si>
  <si>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</si>
  <si>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</si>
  <si>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</si>
  <si>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</si>
  <si>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</si>
  <si>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</si>
  <si>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</si>
  <si>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</si>
  <si>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</si>
  <si>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</si>
  <si>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</si>
  <si>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</si>
  <si>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</si>
  <si>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</si>
  <si>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</si>
  <si>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</si>
  <si>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</si>
  <si>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</si>
  <si>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</si>
  <si>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</si>
  <si>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</si>
  <si>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</si>
  <si>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</si>
  <si>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</si>
  <si>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</si>
  <si>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</si>
  <si>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</si>
  <si>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</si>
  <si>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</si>
  <si>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</si>
  <si>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</si>
  <si>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</si>
  <si>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</si>
  <si>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</si>
  <si>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</si>
  <si>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</si>
  <si>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</si>
  <si>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</si>
  <si>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</si>
  <si>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</si>
  <si>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</si>
  <si>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</si>
  <si>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</si>
  <si>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</si>
  <si>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</si>
  <si>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</si>
  <si>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</si>
  <si>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</si>
  <si>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</si>
  <si>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</si>
  <si>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</si>
  <si>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</si>
  <si>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</si>
  <si>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</si>
  <si>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</si>
  <si>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</si>
  <si>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</si>
  <si>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</si>
  <si>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</si>
  <si>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</si>
  <si>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</si>
  <si>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</si>
  <si>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</si>
  <si>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</si>
  <si>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</si>
  <si>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</si>
  <si>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</si>
  <si>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</si>
  <si>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</si>
  <si>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</si>
  <si>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</si>
  <si>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</si>
  <si>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</si>
  <si>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</si>
  <si>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</si>
  <si>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</si>
  <si>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</si>
  <si>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</si>
  <si>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</si>
  <si>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</si>
  <si>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</si>
  <si>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</si>
  <si>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</si>
  <si>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</si>
  <si>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</si>
  <si>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</si>
  <si>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</si>
  <si>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</si>
  <si>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</si>
  <si>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</si>
  <si>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</si>
  <si>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</si>
  <si>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</si>
  <si>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</si>
  <si>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</si>
  <si>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</si>
  <si>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</si>
  <si>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</si>
  <si>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</si>
  <si>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</si>
  <si>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</si>
  <si>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</si>
  <si>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</si>
  <si>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</si>
  <si>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</si>
  <si>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</si>
  <si>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</si>
  <si>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</si>
  <si>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</si>
  <si>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</si>
  <si>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</si>
  <si>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</si>
  <si>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</si>
  <si>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</si>
  <si>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</si>
  <si>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</si>
  <si>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</si>
  <si>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</si>
  <si>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</si>
  <si>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</si>
  <si>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</si>
  <si>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</si>
  <si>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</si>
  <si>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</si>
  <si>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</si>
  <si>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</si>
  <si>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</si>
  <si>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</si>
  <si>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</si>
  <si>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</si>
  <si>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</si>
  <si>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</si>
  <si>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</si>
  <si>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</si>
  <si>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</si>
  <si>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</si>
  <si>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</si>
  <si>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</si>
  <si>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</si>
  <si>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</si>
  <si>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</si>
  <si>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</si>
  <si>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</si>
  <si>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</si>
  <si>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</si>
  <si>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</si>
  <si>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</si>
  <si>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</si>
  <si>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</si>
  <si>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</si>
  <si>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</si>
  <si>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</si>
  <si>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</si>
  <si>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</si>
  <si>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</si>
  <si>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</si>
  <si>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</si>
  <si>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</si>
  <si>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</si>
  <si>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</si>
  <si>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</si>
  <si>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</si>
  <si>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</si>
  <si>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</si>
  <si>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</si>
  <si>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</si>
  <si>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</si>
  <si>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</si>
  <si>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</si>
  <si>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</si>
  <si>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</si>
  <si>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</si>
  <si>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</si>
  <si>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</si>
  <si>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</si>
  <si>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</si>
  <si>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</si>
  <si>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</si>
  <si>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</si>
  <si>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</si>
  <si>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</si>
  <si>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</si>
  <si>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</si>
  <si>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</si>
  <si>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</si>
  <si>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</si>
  <si>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</si>
  <si>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</si>
  <si>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</si>
  <si>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</si>
  <si>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</si>
  <si>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</si>
  <si>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</si>
  <si>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</si>
  <si>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</si>
  <si>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</si>
  <si>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</si>
  <si>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</si>
  <si>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</si>
  <si>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</si>
  <si>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</si>
  <si>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</si>
  <si>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</si>
  <si>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</si>
  <si>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</si>
  <si>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</si>
  <si>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</si>
  <si>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</si>
  <si>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</si>
  <si>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</si>
  <si>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</si>
  <si>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</si>
  <si>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</si>
  <si>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</si>
  <si>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</si>
  <si>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</si>
  <si>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</si>
  <si>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</si>
  <si>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</si>
  <si>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</si>
  <si>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</si>
  <si>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</si>
  <si>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</si>
  <si>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</si>
  <si>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</si>
  <si>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</si>
  <si>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</si>
  <si>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</si>
  <si>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</si>
  <si>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</si>
  <si>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</si>
  <si>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</si>
  <si>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</si>
  <si>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</si>
  <si>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</si>
  <si>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</si>
  <si>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</si>
  <si>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</si>
  <si>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</si>
  <si>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</si>
  <si>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</si>
  <si>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</si>
  <si>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</si>
  <si>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</si>
  <si>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</si>
  <si>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</si>
  <si>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</si>
  <si>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</si>
  <si>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</si>
  <si>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</si>
  <si>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</si>
  <si>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</si>
  <si>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</si>
  <si>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</si>
  <si>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</si>
  <si>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</si>
  <si>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</si>
  <si>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</si>
  <si>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</si>
  <si>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</si>
  <si>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</si>
  <si>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</si>
  <si>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</si>
  <si>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</si>
  <si>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</si>
  <si>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</si>
  <si>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</si>
  <si>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</si>
  <si>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</si>
  <si>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</si>
  <si>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</si>
  <si>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</si>
  <si>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</si>
  <si>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</si>
  <si>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</si>
  <si>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</si>
  <si>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</si>
  <si>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</si>
  <si>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</si>
  <si>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</si>
  <si>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</si>
  <si>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</si>
  <si>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</si>
  <si>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</si>
  <si>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</si>
  <si>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</si>
  <si>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</si>
  <si>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</si>
  <si>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</si>
  <si>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</si>
  <si>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</si>
  <si>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</si>
  <si>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</si>
  <si>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</si>
  <si>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</si>
  <si>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</si>
  <si>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</si>
  <si>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</si>
  <si>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</si>
  <si>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</si>
  <si>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</si>
  <si>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</si>
  <si>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</si>
  <si>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</si>
  <si>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</si>
  <si>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</si>
  <si>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</si>
  <si>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</si>
  <si>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</si>
  <si>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</si>
  <si>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</si>
  <si>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</si>
  <si>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</si>
  <si>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</si>
  <si>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</si>
  <si>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</si>
  <si>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</si>
  <si>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</si>
  <si>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</si>
  <si>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</si>
  <si>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</si>
  <si>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</si>
  <si>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</si>
  <si>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</si>
  <si>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</si>
  <si>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</si>
  <si>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</si>
  <si>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</si>
  <si>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</si>
  <si>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</si>
  <si>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</si>
  <si>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</si>
  <si>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</si>
  <si>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</si>
  <si>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</si>
  <si>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</si>
  <si>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</si>
  <si>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</si>
  <si>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</si>
  <si>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</si>
  <si>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</si>
  <si>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</si>
  <si>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</si>
  <si>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</si>
  <si>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</si>
  <si>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</si>
  <si>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</si>
  <si>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</si>
  <si>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</si>
  <si>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</si>
  <si>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</si>
  <si>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</si>
  <si>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</si>
  <si>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</si>
  <si>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</si>
  <si>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</si>
  <si>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</si>
  <si>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</si>
  <si>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</si>
  <si>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</si>
  <si>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</si>
  <si>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</si>
  <si>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</si>
  <si>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</si>
  <si>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</si>
  <si>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</si>
  <si>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</si>
  <si>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</si>
  <si>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</si>
  <si>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</si>
  <si>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</si>
  <si>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</si>
  <si>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</si>
  <si>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</si>
  <si>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</si>
  <si>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</si>
  <si>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</si>
  <si>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</si>
  <si>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</si>
  <si>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</si>
  <si>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</si>
  <si>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</si>
  <si>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</si>
  <si>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</si>
  <si>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</si>
  <si>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</si>
  <si>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</si>
  <si>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</si>
  <si>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</si>
  <si>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</si>
  <si>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</si>
  <si>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</si>
  <si>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</si>
  <si>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</si>
  <si>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</si>
  <si>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</si>
  <si>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</si>
  <si>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</si>
  <si>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</si>
  <si>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</si>
  <si>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</si>
  <si>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</si>
  <si>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</si>
  <si>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</si>
  <si>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</si>
  <si>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</si>
  <si>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</si>
  <si>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</si>
  <si>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</si>
  <si>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</si>
  <si>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</si>
  <si>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</si>
  <si>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</si>
  <si>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</si>
  <si>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</si>
  <si>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</si>
  <si>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</si>
  <si>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</si>
  <si>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</si>
  <si>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</si>
  <si>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</si>
  <si>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</si>
  <si>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</si>
  <si>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</si>
  <si>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</si>
  <si>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</si>
  <si>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</si>
  <si>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</si>
  <si>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</si>
  <si>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</si>
  <si>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</si>
  <si>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</si>
  <si>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</si>
  <si>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</si>
  <si>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</si>
  <si>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</si>
  <si>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</si>
  <si>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</si>
  <si>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</si>
  <si>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</si>
  <si>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</si>
  <si>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</si>
  <si>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</si>
  <si>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</si>
  <si>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</si>
  <si>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</si>
  <si>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</si>
  <si>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</si>
  <si>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</si>
  <si>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</si>
  <si>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</si>
  <si>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</si>
  <si>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</si>
  <si>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</si>
  <si>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</si>
  <si>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</si>
  <si>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</si>
  <si>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</si>
  <si>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</si>
  <si>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</si>
  <si>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</si>
  <si>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</si>
  <si>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</si>
  <si>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</si>
  <si>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</si>
  <si>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</si>
  <si>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</si>
  <si>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</si>
  <si>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</si>
  <si>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</si>
  <si>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</si>
  <si>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</si>
  <si>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</si>
  <si>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</si>
  <si>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</si>
  <si>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</si>
  <si>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</si>
  <si>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</si>
  <si>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</si>
  <si>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</si>
  <si>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</si>
  <si>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</si>
  <si>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</si>
  <si>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</si>
  <si>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</si>
  <si>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</si>
  <si>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</si>
  <si>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</si>
  <si>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</si>
  <si>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</si>
  <si>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</si>
  <si>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</si>
  <si>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</si>
  <si>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</si>
  <si>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</si>
  <si>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</si>
  <si>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</si>
  <si>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</si>
  <si>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</si>
  <si>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</si>
  <si>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</si>
  <si>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</si>
  <si>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</si>
  <si>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</si>
  <si>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</si>
  <si>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</si>
  <si>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</si>
  <si>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</si>
  <si>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</si>
  <si>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</si>
  <si>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</si>
  <si>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</si>
  <si>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</si>
  <si>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</si>
  <si>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</si>
  <si>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</si>
  <si>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</si>
  <si>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</si>
  <si>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</si>
  <si>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</si>
  <si>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</si>
  <si>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</si>
  <si>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</si>
  <si>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</si>
  <si>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</si>
  <si>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</si>
  <si>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</si>
  <si>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</si>
  <si>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</si>
  <si>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</si>
  <si>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</si>
  <si>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</si>
  <si>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</si>
  <si>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</si>
  <si>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</si>
  <si>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</si>
  <si>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</si>
  <si>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</si>
  <si>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</si>
  <si>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</si>
  <si>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</si>
  <si>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</si>
  <si>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</si>
  <si>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</si>
  <si>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</si>
  <si>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</si>
  <si>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</si>
  <si>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</si>
  <si>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</si>
  <si>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</si>
  <si>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</si>
  <si>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</si>
  <si>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</si>
  <si>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</si>
  <si>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</si>
  <si>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</si>
  <si>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</si>
  <si>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</si>
  <si>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</si>
  <si>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</si>
  <si>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</si>
  <si>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</si>
  <si>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</si>
  <si>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</si>
  <si>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</si>
  <si>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</si>
  <si>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</si>
  <si>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</si>
  <si>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</si>
  <si>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</si>
  <si>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</si>
  <si>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</si>
  <si>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</si>
  <si>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</si>
  <si>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</si>
  <si>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</si>
  <si>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</si>
  <si>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</si>
  <si>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</si>
  <si>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</si>
  <si>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</si>
  <si>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</si>
  <si>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</si>
  <si>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</si>
  <si>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</si>
  <si>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</si>
  <si>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</si>
  <si>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</si>
  <si>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</si>
  <si>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</si>
  <si>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</si>
  <si>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</si>
  <si>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</si>
  <si>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</si>
  <si>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</si>
  <si>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</si>
  <si>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</si>
  <si>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</si>
  <si>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</si>
  <si>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</si>
  <si>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</si>
  <si>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</si>
  <si>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</si>
  <si>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</si>
  <si>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</si>
  <si>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</si>
  <si>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</si>
  <si>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</si>
  <si>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</si>
  <si>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</si>
  <si>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</si>
  <si>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</si>
  <si>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</si>
  <si>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</si>
  <si>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</si>
  <si>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</si>
  <si>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</si>
  <si>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</si>
  <si>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</si>
  <si>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</si>
  <si>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</si>
  <si>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</si>
  <si>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</si>
  <si>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</si>
  <si>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</si>
  <si>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</si>
  <si>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</si>
  <si>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</si>
  <si>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</si>
  <si>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</si>
  <si>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</si>
  <si>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</si>
  <si>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</si>
  <si>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</si>
  <si>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</si>
  <si>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</si>
  <si>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</si>
  <si>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</si>
  <si>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</si>
  <si>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</si>
  <si>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</si>
  <si>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</si>
  <si>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</si>
  <si>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</si>
  <si>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</si>
  <si>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</si>
  <si>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</si>
  <si>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</si>
  <si>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</si>
  <si>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</si>
  <si>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</si>
  <si>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</si>
  <si>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</si>
  <si>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</si>
  <si>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</si>
  <si>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</si>
  <si>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</si>
  <si>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</si>
  <si>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</si>
  <si>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</si>
  <si>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</si>
  <si>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</si>
  <si>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</si>
  <si>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</si>
  <si>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</si>
  <si>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</si>
  <si>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</si>
  <si>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</si>
  <si>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</si>
  <si>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</si>
  <si>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</si>
  <si>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</si>
  <si>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</si>
  <si>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</si>
  <si>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</si>
  <si>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</si>
  <si>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</si>
  <si>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</si>
  <si>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</si>
  <si>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</si>
  <si>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</si>
  <si>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</si>
  <si>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</si>
  <si>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</si>
  <si>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</si>
  <si>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</si>
  <si>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</si>
  <si>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</si>
  <si>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</si>
  <si>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</si>
  <si>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</si>
  <si>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</si>
  <si>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</si>
  <si>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</si>
  <si>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</si>
  <si>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</si>
  <si>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</si>
  <si>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</si>
  <si>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</si>
  <si>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</si>
  <si>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</si>
  <si>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</si>
  <si>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</si>
  <si>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</si>
  <si>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</si>
  <si>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</si>
  <si>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</si>
  <si>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</si>
  <si>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</si>
  <si>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</si>
  <si>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</si>
  <si>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</si>
  <si>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</si>
  <si>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</si>
  <si>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</si>
  <si>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</si>
  <si>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</si>
  <si>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</si>
  <si>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</si>
  <si>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</si>
  <si>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</si>
  <si>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</si>
  <si>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</si>
  <si>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</si>
  <si>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</si>
  <si>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</si>
  <si>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</si>
  <si>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</si>
  <si>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</si>
  <si>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</si>
  <si>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</si>
  <si>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</si>
  <si>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</si>
  <si>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</si>
  <si>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</si>
  <si>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</si>
  <si>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</si>
  <si>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</si>
  <si>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</si>
  <si>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</si>
  <si>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</si>
  <si>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</si>
  <si>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</si>
  <si>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</si>
  <si>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</si>
  <si>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</si>
  <si>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</si>
  <si>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</si>
  <si>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</si>
  <si>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</si>
  <si>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</si>
  <si>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</si>
  <si>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</si>
  <si>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</si>
  <si>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</si>
  <si>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</si>
  <si>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</si>
  <si>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</si>
  <si>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</si>
  <si>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</si>
  <si>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</si>
  <si>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</si>
  <si>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</si>
  <si>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</si>
  <si>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</si>
  <si>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</si>
  <si>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</si>
  <si>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</si>
  <si>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</si>
  <si>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</si>
  <si>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</si>
  <si>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</si>
  <si>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</si>
  <si>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</si>
  <si>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</si>
  <si>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</si>
  <si>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</si>
  <si>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</si>
  <si>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</si>
  <si>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</si>
  <si>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</si>
  <si>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</si>
  <si>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</si>
  <si>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</si>
  <si>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</si>
  <si>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</si>
  <si>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</si>
  <si>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</si>
  <si>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</si>
  <si>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</si>
  <si>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</si>
  <si>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</si>
  <si>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</si>
  <si>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</si>
  <si>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</si>
  <si>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</si>
  <si>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</si>
  <si>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</si>
  <si>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</si>
  <si>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</si>
  <si>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</si>
  <si>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</si>
  <si>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</si>
  <si>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</si>
  <si>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</si>
  <si>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</si>
  <si>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</si>
  <si>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</si>
  <si>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</si>
  <si>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</si>
  <si>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</si>
  <si>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</si>
  <si>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</si>
  <si>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</si>
  <si>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</si>
  <si>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</si>
  <si>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</si>
  <si>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</si>
  <si>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</si>
  <si>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</si>
  <si>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</si>
  <si>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</si>
  <si>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</si>
  <si>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</si>
  <si>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</si>
  <si>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</si>
  <si>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</si>
  <si>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</si>
  <si>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</si>
  <si>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</si>
  <si>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</si>
  <si>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</si>
  <si>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</si>
  <si>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</si>
  <si>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</si>
  <si>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</si>
  <si>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</si>
  <si>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</si>
  <si>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</si>
  <si>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</si>
  <si>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</si>
  <si>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</si>
  <si>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</si>
  <si>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</si>
  <si>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</si>
  <si>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</si>
  <si>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</si>
  <si>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</si>
  <si>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</si>
  <si>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</si>
  <si>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</si>
  <si>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</si>
  <si>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</si>
  <si>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</si>
  <si>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</si>
  <si>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</si>
  <si>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</si>
  <si>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</si>
  <si>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</si>
  <si>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</si>
  <si>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</si>
  <si>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</si>
  <si>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</si>
  <si>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</si>
  <si>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</si>
  <si>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</si>
  <si>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</si>
  <si>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</si>
  <si>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</si>
  <si>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</si>
  <si>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</si>
  <si>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</si>
  <si>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</si>
  <si>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</si>
  <si>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</si>
  <si>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</si>
  <si>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</si>
  <si>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</si>
  <si>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</si>
  <si>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</si>
  <si>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</si>
  <si>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</si>
  <si>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</si>
  <si>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</si>
  <si>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</si>
  <si>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</si>
  <si>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</si>
  <si>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</si>
  <si>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</si>
  <si>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</si>
  <si>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</si>
  <si>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</si>
  <si>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</si>
  <si>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</si>
  <si>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</si>
  <si>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</si>
  <si>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</si>
  <si>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</si>
  <si>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</si>
  <si>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</si>
  <si>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</si>
  <si>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</si>
  <si>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</si>
  <si>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</si>
  <si>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</si>
  <si>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</si>
  <si>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</si>
  <si>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</si>
  <si>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</si>
  <si>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</si>
  <si>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</si>
  <si>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</si>
  <si>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</si>
  <si>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</si>
  <si>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</si>
  <si>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</si>
  <si>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</si>
  <si>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</si>
  <si>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</si>
  <si>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</si>
  <si>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</si>
  <si>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</si>
  <si>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</si>
  <si>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</si>
  <si>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</si>
  <si>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</si>
  <si>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</si>
  <si>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</si>
  <si>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</si>
  <si>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</si>
  <si>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</si>
  <si>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</si>
  <si>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</si>
  <si>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</si>
  <si>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</si>
  <si>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</si>
  <si>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</si>
  <si>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</si>
  <si>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</si>
  <si>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</si>
  <si>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</si>
  <si>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</si>
  <si>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</si>
  <si>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</si>
  <si>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</si>
  <si>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</si>
  <si>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</si>
  <si>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</si>
  <si>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</si>
  <si>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</si>
  <si>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</si>
  <si>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</si>
  <si>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</si>
  <si>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</si>
  <si>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</si>
  <si>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</si>
  <si>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</si>
  <si>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</si>
  <si>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</si>
  <si>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</si>
  <si>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</si>
  <si>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</si>
  <si>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</si>
  <si>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</si>
  <si>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</si>
  <si>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</si>
  <si>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</si>
  <si>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</si>
  <si>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</si>
  <si>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</si>
  <si>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</si>
  <si>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</si>
  <si>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</si>
  <si>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</si>
  <si>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</si>
  <si>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</si>
  <si>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</si>
  <si>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</si>
  <si>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</si>
  <si>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</si>
  <si>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</si>
  <si>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</si>
  <si>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</si>
  <si>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</si>
  <si>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</si>
  <si>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</si>
  <si>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</si>
  <si>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</si>
  <si>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</si>
  <si>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</si>
  <si>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</si>
  <si>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</si>
  <si>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</si>
  <si>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</si>
  <si>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</si>
  <si>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</si>
  <si>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</si>
  <si>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</si>
  <si>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</si>
  <si>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</si>
  <si>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</si>
  <si>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</si>
  <si>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</si>
  <si>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</si>
  <si>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</si>
  <si>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</si>
  <si>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</si>
  <si>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</si>
  <si>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</si>
  <si>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</si>
  <si>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</si>
  <si>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</si>
  <si>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</si>
  <si>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</si>
  <si>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</si>
  <si>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</si>
  <si>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</si>
  <si>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</si>
  <si>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</si>
  <si>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</si>
  <si>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</si>
  <si>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</si>
  <si>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</si>
  <si>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</si>
  <si>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</si>
  <si>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</si>
  <si>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</si>
  <si>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</si>
  <si>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</si>
  <si>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</si>
  <si>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</si>
  <si>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</si>
  <si>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</si>
  <si>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</si>
  <si>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</si>
  <si>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</si>
  <si>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</si>
  <si>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</si>
  <si>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</si>
  <si>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</si>
  <si>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</si>
  <si>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</si>
  <si>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</si>
  <si>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</si>
  <si>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</si>
  <si>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</si>
  <si>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</si>
  <si>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</si>
  <si>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</si>
  <si>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</si>
  <si>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</si>
  <si>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</si>
  <si>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</si>
  <si>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</si>
  <si>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</si>
  <si>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</si>
  <si>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</si>
  <si>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</si>
  <si>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</si>
  <si>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</si>
  <si>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</si>
  <si>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</si>
  <si>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</si>
  <si>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</si>
  <si>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</si>
  <si>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</si>
  <si>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</si>
  <si>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</si>
  <si>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</si>
  <si>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</si>
  <si>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</si>
  <si>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</si>
  <si>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</si>
  <si>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</si>
  <si>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</si>
  <si>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</si>
  <si>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</si>
  <si>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</si>
  <si>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</si>
  <si>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</si>
  <si>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</si>
  <si>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</si>
  <si>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</si>
  <si>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</si>
  <si>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</si>
  <si>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</si>
  <si>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</si>
  <si>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</si>
  <si>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</si>
  <si>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</si>
  <si>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</si>
  <si>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</si>
  <si>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</si>
  <si>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</si>
  <si>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</si>
  <si>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</si>
  <si>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</si>
  <si>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</si>
  <si>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</si>
  <si>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</si>
  <si>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</si>
  <si>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</si>
  <si>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</si>
  <si>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</si>
  <si>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</si>
  <si>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</si>
  <si>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</si>
  <si>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</si>
  <si>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</si>
  <si>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</si>
  <si>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</si>
  <si>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</si>
  <si>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</si>
  <si>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</si>
  <si>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</si>
  <si>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</si>
  <si>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</si>
  <si>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</si>
  <si>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</si>
  <si>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</si>
  <si>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</si>
  <si>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</si>
  <si>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</si>
  <si>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</si>
  <si>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</si>
  <si>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</si>
  <si>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</si>
  <si>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</si>
  <si>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</si>
  <si>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</si>
  <si>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</si>
  <si>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</si>
  <si>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</si>
  <si>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</si>
  <si>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</si>
  <si>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</si>
  <si>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</si>
  <si>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</si>
  <si>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</si>
  <si>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</si>
  <si>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</si>
  <si>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</si>
  <si>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</si>
  <si>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</si>
  <si>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</si>
  <si>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</si>
  <si>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</si>
  <si>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</si>
  <si>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</si>
  <si>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</si>
  <si>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</si>
  <si>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</si>
  <si>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</si>
  <si>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</si>
  <si>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</si>
  <si>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</si>
  <si>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</si>
  <si>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</si>
  <si>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</si>
  <si>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</si>
  <si>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</si>
  <si>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</si>
  <si>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</si>
  <si>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</si>
  <si>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</si>
  <si>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</si>
  <si>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</si>
  <si>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</si>
  <si>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</si>
  <si>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</si>
  <si>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</si>
  <si>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</si>
  <si>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</si>
  <si>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</si>
  <si>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</si>
  <si>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</si>
  <si>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</si>
  <si>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</si>
  <si>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</si>
  <si>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</si>
  <si>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</si>
  <si>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</si>
  <si>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</si>
  <si>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</si>
  <si>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</si>
  <si>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</si>
  <si>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</si>
  <si>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</si>
  <si>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</si>
  <si>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</si>
  <si>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</si>
  <si>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</si>
  <si>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</si>
  <si>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</si>
  <si>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</si>
  <si>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</si>
  <si>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</si>
  <si>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</si>
  <si>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</si>
  <si>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</si>
  <si>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</si>
  <si>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</si>
  <si>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</si>
  <si>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</si>
  <si>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</si>
  <si>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</si>
  <si>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</si>
  <si>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</si>
  <si>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</si>
  <si>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</si>
  <si>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</si>
  <si>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</si>
  <si>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</si>
  <si>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</si>
  <si>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</si>
  <si>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</si>
  <si>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</si>
  <si>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</si>
  <si>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</si>
  <si>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</si>
  <si>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</si>
  <si>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</si>
  <si>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</si>
  <si>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</si>
  <si>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</si>
  <si>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</si>
  <si>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</si>
  <si>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</si>
  <si>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</si>
  <si>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</si>
  <si>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</si>
  <si>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</si>
  <si>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</si>
  <si>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</si>
  <si>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</si>
  <si>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</si>
  <si>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</si>
  <si>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</si>
  <si>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</si>
  <si>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</si>
  <si>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</si>
  <si>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</si>
  <si>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</si>
  <si>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</si>
  <si>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</si>
  <si>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</si>
  <si>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</si>
  <si>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</si>
  <si>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</si>
  <si>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</si>
  <si>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</si>
  <si>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</si>
  <si>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</si>
  <si>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</si>
  <si>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</si>
  <si>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</si>
  <si>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</si>
  <si>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</si>
  <si>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</si>
  <si>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</si>
  <si>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</si>
  <si>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</si>
  <si>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</si>
  <si>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</si>
  <si>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</si>
  <si>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</si>
  <si>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</si>
  <si>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</si>
  <si>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</si>
  <si>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</si>
  <si>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</si>
  <si>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</si>
  <si>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</si>
  <si>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</si>
  <si>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</si>
  <si>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</si>
  <si>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</si>
  <si>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</si>
  <si>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</si>
  <si>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</si>
  <si>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</si>
  <si>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</si>
  <si>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</si>
  <si>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</si>
  <si>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</si>
  <si>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</si>
  <si>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</si>
  <si>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</si>
  <si>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</si>
  <si>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</si>
  <si>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</si>
  <si>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</si>
  <si>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</si>
  <si>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</si>
  <si>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</si>
  <si>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</si>
  <si>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</si>
  <si>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</si>
  <si>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</si>
  <si>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</si>
  <si>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</si>
  <si>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</si>
  <si>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</si>
  <si>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</si>
  <si>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</si>
  <si>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</si>
  <si>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</si>
  <si>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</si>
  <si>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</si>
  <si>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</si>
  <si>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</si>
  <si>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</si>
  <si>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</si>
  <si>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</si>
  <si>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</si>
  <si>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</si>
  <si>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</si>
  <si>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</si>
  <si>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</si>
  <si>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</si>
  <si>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</si>
  <si>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</si>
  <si>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</si>
  <si>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</si>
  <si>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</si>
  <si>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</si>
  <si>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</si>
  <si>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</si>
  <si>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</si>
  <si>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</si>
  <si>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</si>
  <si>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</si>
  <si>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</si>
  <si>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</si>
  <si>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</si>
  <si>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</si>
  <si>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</si>
  <si>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</si>
  <si>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</si>
  <si>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</si>
  <si>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</si>
  <si>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</si>
  <si>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</si>
  <si>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</si>
  <si>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</si>
  <si>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</si>
  <si>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</si>
  <si>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</si>
  <si>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</si>
  <si>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</si>
  <si>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</si>
  <si>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</si>
  <si>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</si>
  <si>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</si>
  <si>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</si>
  <si>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</si>
  <si>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</si>
  <si>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</si>
  <si>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</si>
  <si>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</si>
  <si>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</si>
  <si>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</si>
  <si>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</si>
  <si>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</si>
  <si>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</si>
  <si>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</si>
  <si>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</si>
  <si>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</si>
  <si>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</si>
  <si>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</si>
  <si>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</si>
  <si>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</si>
  <si>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</si>
  <si>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</si>
  <si>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</si>
  <si>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</si>
  <si>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</si>
  <si>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</si>
  <si>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</si>
  <si>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</si>
  <si>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</si>
  <si>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</si>
  <si>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</si>
  <si>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</si>
  <si>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</si>
  <si>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</si>
  <si>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</si>
  <si>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</si>
  <si>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</si>
  <si>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</si>
  <si>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</si>
  <si>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</si>
  <si>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</si>
  <si>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</si>
  <si>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</si>
  <si>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</si>
  <si>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</si>
  <si>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</si>
  <si>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</si>
  <si>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</si>
  <si>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</si>
  <si>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</si>
  <si>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</si>
  <si>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</si>
  <si>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</si>
  <si>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</si>
  <si>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</si>
  <si>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</si>
  <si>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</si>
  <si>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</si>
  <si>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</si>
  <si>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</si>
  <si>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</si>
  <si>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</si>
  <si>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</si>
  <si>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</si>
  <si>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</si>
  <si>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</si>
  <si>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</si>
  <si>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</si>
  <si>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</si>
  <si>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</si>
  <si>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</si>
  <si>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</si>
  <si>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</si>
  <si>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</si>
  <si>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</si>
  <si>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</si>
  <si>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</si>
  <si>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</si>
  <si>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</si>
  <si>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</si>
  <si>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</si>
  <si>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</si>
  <si>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</si>
  <si>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</si>
  <si>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</si>
  <si>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</si>
  <si>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</si>
  <si>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</si>
  <si>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</si>
  <si>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</si>
  <si>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</si>
  <si>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</si>
  <si>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</si>
  <si>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</si>
  <si>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</si>
  <si>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</si>
  <si>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</si>
  <si>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</si>
  <si>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</si>
  <si>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</si>
  <si>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</si>
  <si>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</si>
  <si>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</si>
  <si>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</si>
  <si>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</si>
  <si>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</si>
  <si>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</si>
  <si>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</si>
  <si>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</si>
  <si>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</si>
  <si>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</si>
  <si>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</si>
  <si>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</si>
  <si>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</si>
  <si>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</si>
  <si>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</si>
  <si>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</si>
  <si>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</si>
  <si>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</si>
  <si>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</si>
  <si>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</si>
  <si>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</si>
  <si>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</si>
  <si>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</si>
  <si>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</si>
  <si>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</si>
  <si>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</si>
  <si>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</si>
  <si>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</si>
  <si>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</si>
  <si>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</si>
  <si>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</si>
  <si>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</si>
  <si>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</si>
  <si>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</si>
  <si>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</si>
  <si>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</si>
  <si>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</si>
  <si>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</si>
  <si>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</si>
  <si>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</si>
  <si>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</si>
  <si>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</si>
  <si>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</si>
  <si>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</si>
  <si>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</si>
  <si>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</si>
  <si>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</si>
  <si>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</si>
  <si>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</si>
  <si>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</si>
  <si>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</si>
  <si>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</si>
  <si>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</si>
  <si>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</si>
  <si>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</si>
  <si>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</si>
  <si>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</si>
  <si>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</si>
  <si>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</si>
  <si>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</si>
  <si>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</si>
  <si>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</si>
  <si>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</si>
  <si>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</si>
  <si>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</si>
  <si>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</si>
  <si>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</si>
  <si>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</si>
  <si>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</si>
  <si>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</si>
  <si>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</si>
  <si>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</si>
  <si>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</si>
  <si>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</si>
  <si>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</si>
  <si>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</si>
  <si>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</si>
  <si>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</si>
  <si>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</si>
  <si>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</si>
  <si>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</si>
  <si>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</si>
  <si>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</si>
  <si>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</si>
  <si>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</si>
  <si>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</si>
  <si>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</si>
  <si>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</si>
  <si>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</si>
  <si>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</si>
  <si>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</si>
  <si>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</si>
  <si>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</si>
  <si>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</si>
  <si>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</si>
  <si>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</si>
  <si>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</si>
  <si>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</si>
  <si>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</si>
  <si>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</si>
  <si>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</si>
  <si>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</si>
  <si>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</si>
  <si>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</si>
  <si>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</si>
  <si>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</si>
  <si>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</si>
  <si>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</si>
  <si>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</si>
  <si>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</si>
  <si>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</si>
  <si>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</si>
  <si>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</si>
  <si>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</si>
  <si>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</si>
  <si>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</si>
  <si>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</si>
  <si>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</si>
  <si>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</si>
  <si>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</si>
  <si>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</si>
  <si>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</si>
  <si>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</si>
  <si>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</si>
  <si>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</si>
  <si>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</si>
  <si>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</si>
  <si>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</si>
  <si>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</si>
  <si>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</si>
  <si>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</si>
  <si>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</si>
  <si>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</si>
  <si>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</si>
  <si>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</si>
  <si>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</si>
  <si>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</si>
  <si>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</si>
  <si>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</si>
  <si>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</si>
  <si>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</si>
  <si>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</si>
  <si>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</si>
  <si>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</si>
  <si>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</si>
  <si>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</si>
  <si>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</si>
  <si>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</si>
  <si>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</si>
  <si>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</si>
  <si>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</si>
  <si>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</si>
  <si>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</si>
  <si>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</si>
  <si>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</si>
  <si>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</si>
  <si>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</si>
  <si>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</si>
  <si>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</si>
  <si>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</si>
  <si>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</si>
  <si>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</si>
  <si>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</si>
  <si>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</si>
  <si>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</si>
  <si>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</si>
  <si>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</si>
  <si>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</si>
  <si>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</si>
  <si>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</si>
  <si>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</si>
  <si>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</si>
  <si>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</si>
  <si>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</si>
  <si>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</si>
  <si>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</si>
  <si>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</si>
  <si>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</si>
  <si>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</si>
  <si>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</si>
  <si>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</si>
  <si>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</si>
  <si>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</si>
  <si>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</si>
  <si>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</si>
  <si>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</si>
  <si>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</si>
  <si>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</si>
  <si>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</si>
  <si>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</si>
  <si>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</si>
  <si>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</si>
  <si>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</si>
  <si>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</si>
  <si>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</si>
  <si>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</si>
  <si>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</si>
  <si>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</si>
  <si>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</si>
  <si>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</si>
  <si>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</si>
  <si>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</si>
  <si>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</si>
  <si>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</si>
  <si>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</si>
  <si>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</si>
  <si>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</si>
  <si>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</si>
  <si>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</si>
  <si>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</si>
  <si>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</si>
  <si>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</si>
  <si>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</si>
  <si>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</si>
  <si>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</si>
  <si>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</si>
  <si>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</si>
  <si>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</si>
  <si>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</si>
  <si>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</si>
  <si>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</si>
  <si>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</si>
  <si>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</si>
  <si>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</si>
  <si>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</si>
  <si>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</si>
  <si>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</si>
  <si>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</si>
  <si>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</si>
  <si>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</si>
  <si>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</si>
  <si>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</si>
  <si>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</si>
  <si>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</si>
  <si>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</si>
  <si>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</si>
  <si>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</si>
  <si>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</si>
  <si>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</si>
  <si>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</si>
  <si>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</si>
  <si>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</si>
  <si>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</si>
  <si>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</si>
  <si>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</si>
  <si>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</si>
  <si>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</si>
  <si>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</si>
  <si>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</si>
  <si>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</si>
  <si>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</si>
  <si>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</si>
  <si>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</si>
  <si>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</si>
  <si>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</si>
  <si>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</si>
  <si>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</si>
  <si>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</si>
  <si>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</si>
  <si>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</si>
  <si>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</si>
  <si>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</si>
  <si>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</si>
  <si>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</si>
  <si>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</si>
  <si>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</si>
  <si>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</si>
  <si>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</si>
  <si>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</si>
  <si>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</si>
  <si>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</si>
  <si>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</si>
  <si>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</si>
  <si>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</si>
  <si>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</si>
  <si>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</si>
  <si>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</si>
  <si>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</si>
  <si>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</si>
  <si>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</si>
  <si>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</si>
  <si>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</si>
  <si>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</si>
  <si>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</si>
  <si>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</si>
  <si>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</si>
  <si>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</si>
  <si>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</si>
  <si>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</si>
  <si>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</si>
  <si>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</si>
  <si>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</si>
  <si>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</si>
  <si>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</si>
  <si>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</si>
  <si>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</si>
  <si>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</si>
  <si>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</si>
  <si>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</si>
  <si>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</si>
  <si>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</si>
  <si>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</si>
  <si>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</si>
  <si>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</si>
  <si>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</si>
  <si>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</si>
  <si>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</si>
  <si>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</si>
  <si>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</si>
  <si>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</si>
  <si>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</si>
  <si>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</si>
  <si>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</si>
  <si>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</si>
  <si>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</si>
  <si>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</si>
  <si>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</si>
  <si>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</si>
  <si>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</si>
  <si>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</si>
  <si>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</si>
  <si>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</si>
  <si>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</si>
  <si>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</si>
  <si>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</si>
  <si>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</si>
  <si>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</si>
  <si>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</si>
  <si>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</si>
  <si>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</si>
  <si>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</si>
  <si>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</si>
  <si>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</si>
  <si>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</si>
  <si>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</si>
  <si>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</si>
  <si>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</si>
  <si>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</si>
  <si>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</si>
  <si>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</si>
  <si>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</si>
  <si>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</si>
  <si>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</si>
  <si>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</si>
  <si>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</si>
  <si>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</si>
  <si>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</si>
  <si>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</si>
  <si>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</si>
  <si>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</si>
  <si>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</si>
  <si>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</si>
  <si>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</si>
  <si>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</si>
  <si>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</si>
  <si>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</si>
  <si>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</si>
  <si>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</si>
  <si>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</si>
  <si>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</si>
  <si>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</si>
  <si>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</si>
  <si>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</si>
  <si>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</si>
  <si>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</si>
  <si>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</si>
  <si>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</si>
  <si>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</si>
  <si>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</si>
  <si>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</si>
  <si>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</si>
  <si>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</si>
  <si>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</si>
  <si>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</si>
  <si>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</si>
  <si>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</si>
  <si>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</si>
  <si>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</si>
  <si>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</si>
  <si>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</si>
  <si>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</si>
  <si>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</si>
  <si>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</si>
  <si>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</si>
  <si>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</si>
  <si>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</si>
  <si>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</si>
  <si>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</si>
  <si>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</si>
  <si>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</si>
  <si>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</si>
  <si>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</si>
  <si>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</si>
  <si>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</si>
  <si>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</si>
  <si>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</si>
  <si>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</si>
  <si>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</si>
  <si>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</si>
  <si>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</si>
  <si>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</si>
  <si>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</si>
  <si>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</si>
  <si>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</si>
  <si>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</si>
  <si>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</si>
  <si>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</si>
  <si>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</si>
  <si>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</si>
  <si>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</si>
  <si>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</si>
  <si>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</si>
  <si>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</si>
  <si>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</si>
  <si>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</si>
  <si>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</si>
  <si>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</si>
  <si>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</si>
  <si>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</si>
  <si>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</si>
  <si>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</si>
  <si>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</si>
  <si>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</si>
  <si>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</si>
  <si>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</si>
  <si>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</si>
  <si>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</si>
  <si>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</si>
  <si>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</si>
  <si>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</si>
  <si>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</si>
  <si>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</si>
  <si>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</si>
  <si>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</si>
  <si>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</si>
  <si>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</si>
  <si>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</si>
  <si>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</si>
  <si>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</si>
  <si>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</si>
  <si>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</si>
  <si>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</si>
  <si>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</si>
  <si>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</si>
  <si>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</si>
  <si>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</si>
  <si>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</si>
  <si>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</si>
  <si>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</si>
  <si>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</si>
  <si>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</si>
  <si>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</si>
  <si>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</si>
  <si>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</si>
  <si>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</si>
  <si>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</si>
  <si>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</si>
  <si>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</si>
  <si>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</si>
  <si>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</si>
  <si>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</si>
  <si>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</si>
  <si>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</si>
  <si>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</si>
  <si>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</si>
  <si>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</si>
  <si>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</si>
  <si>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</si>
  <si>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</si>
  <si>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</si>
  <si>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</si>
  <si>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</si>
  <si>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</si>
  <si>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</si>
  <si>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</si>
  <si>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</si>
  <si>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</si>
  <si>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</si>
  <si>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</si>
  <si>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</si>
  <si>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</si>
  <si>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</si>
  <si>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</si>
  <si>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</si>
  <si>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</si>
  <si>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</si>
  <si>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</si>
  <si>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</si>
  <si>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</si>
  <si>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</si>
  <si>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</si>
  <si>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</si>
  <si>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</si>
  <si>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</si>
  <si>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</si>
  <si>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</si>
  <si>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</si>
  <si>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</si>
  <si>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</si>
  <si>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</si>
  <si>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</si>
  <si>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</si>
  <si>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</si>
  <si>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</si>
  <si>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</si>
  <si>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</si>
  <si>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</si>
  <si>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</si>
  <si>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</si>
  <si>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</si>
  <si>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</si>
  <si>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</si>
  <si>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</si>
  <si>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</si>
  <si>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</si>
  <si>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</si>
  <si>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</si>
  <si>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</si>
  <si>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</si>
  <si>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</si>
  <si>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</si>
  <si>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</si>
  <si>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</si>
  <si>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</si>
  <si>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</si>
  <si>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</si>
  <si>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</si>
  <si>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</si>
  <si>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</si>
  <si>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</si>
  <si>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</si>
  <si>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</si>
  <si>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</si>
  <si>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</si>
  <si>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</si>
  <si>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</si>
  <si>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</si>
  <si>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</si>
  <si>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</si>
  <si>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</si>
  <si>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</si>
  <si>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</si>
  <si>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</si>
  <si>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</si>
  <si>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</si>
  <si>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</si>
  <si>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</si>
  <si>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</si>
  <si>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</si>
  <si>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</si>
  <si>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</si>
  <si>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</si>
  <si>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</si>
  <si>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</si>
  <si>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</si>
  <si>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</si>
  <si>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</si>
  <si>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</si>
  <si>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</si>
  <si>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</si>
  <si>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</si>
  <si>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</si>
  <si>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</si>
  <si>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</si>
  <si>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</si>
  <si>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</si>
  <si>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</si>
  <si>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</si>
  <si>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</si>
  <si>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</si>
  <si>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</si>
  <si>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</si>
  <si>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</si>
  <si>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</si>
  <si>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</si>
  <si>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</si>
  <si>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</si>
  <si>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</si>
  <si>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</si>
  <si>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</si>
  <si>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</si>
  <si>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</si>
  <si>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</si>
  <si>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</si>
  <si>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</si>
  <si>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</si>
  <si>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</si>
  <si>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</si>
  <si>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</si>
  <si>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</si>
  <si>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</si>
  <si>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</si>
  <si>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</si>
  <si>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</si>
  <si>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</si>
  <si>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</si>
  <si>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</si>
  <si>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</si>
  <si>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</si>
  <si>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</si>
  <si>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</si>
  <si>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</si>
  <si>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</si>
  <si>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</si>
  <si>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</si>
  <si>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</si>
  <si>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</si>
  <si>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</si>
  <si>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</si>
  <si>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</si>
  <si>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</si>
  <si>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</si>
  <si>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</si>
  <si>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</si>
  <si>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</si>
  <si>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</si>
  <si>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</si>
  <si>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</si>
  <si>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</si>
  <si>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</si>
  <si>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</si>
  <si>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</si>
  <si>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</si>
  <si>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</si>
  <si>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</si>
  <si>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</si>
  <si>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</si>
  <si>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</si>
  <si>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</si>
  <si>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</si>
  <si>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</si>
  <si>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</si>
  <si>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</si>
  <si>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</si>
  <si>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</si>
  <si>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</si>
  <si>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</si>
  <si>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</si>
  <si>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</si>
  <si>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</si>
  <si>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</si>
  <si>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</si>
  <si>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</si>
  <si>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</si>
  <si>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</si>
  <si>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</si>
  <si>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</si>
  <si>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</si>
  <si>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</si>
  <si>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</si>
  <si>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</si>
  <si>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</si>
  <si>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</si>
  <si>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</si>
  <si>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</si>
  <si>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</si>
  <si>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</si>
  <si>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</si>
  <si>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</si>
  <si>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</si>
  <si>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</si>
  <si>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</si>
  <si>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</si>
  <si>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</si>
  <si>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</si>
  <si>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</si>
  <si>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</si>
  <si>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</si>
  <si>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</si>
  <si>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</si>
  <si>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</si>
  <si>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</si>
  <si>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</si>
  <si>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</si>
  <si>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</si>
  <si>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</si>
  <si>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</si>
  <si>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</si>
  <si>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</si>
  <si>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</si>
  <si>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</si>
  <si>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</si>
  <si>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</si>
  <si>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</si>
  <si>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</si>
  <si>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</si>
  <si>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</si>
  <si>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</si>
  <si>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</si>
  <si>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</si>
  <si>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</si>
  <si>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</si>
  <si>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</si>
  <si>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</si>
  <si>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</si>
  <si>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</si>
  <si>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</si>
  <si>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</si>
  <si>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</si>
  <si>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</si>
  <si>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</si>
  <si>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</si>
  <si>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</si>
  <si>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</si>
  <si>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</si>
  <si>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</si>
  <si>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</si>
  <si>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</si>
  <si>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</si>
  <si>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</si>
  <si>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</si>
  <si>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</si>
  <si>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</si>
  <si>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</si>
  <si>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</si>
  <si>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</si>
  <si>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</si>
  <si>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</si>
  <si>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</si>
  <si>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</si>
  <si>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</si>
  <si>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</si>
  <si>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</si>
  <si>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</si>
  <si>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</si>
  <si>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</si>
  <si>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</si>
  <si>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</si>
  <si>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</si>
  <si>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</si>
  <si>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</si>
  <si>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</si>
  <si>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</si>
  <si>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</si>
  <si>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</si>
  <si>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</si>
  <si>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</si>
  <si>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</si>
  <si>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</si>
  <si>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</si>
  <si>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</si>
  <si>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</si>
  <si>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</si>
  <si>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</si>
  <si>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</si>
  <si>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</si>
  <si>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</si>
  <si>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</si>
  <si>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</si>
  <si>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</si>
  <si>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</si>
  <si>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</si>
  <si>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</si>
  <si>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</si>
  <si>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</si>
  <si>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</si>
  <si>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</si>
  <si>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</si>
  <si>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</si>
  <si>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</si>
  <si>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</si>
  <si>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</si>
  <si>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</si>
  <si>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</si>
  <si>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</si>
  <si>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</si>
  <si>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</si>
  <si>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</si>
  <si>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</si>
  <si>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</si>
  <si>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</si>
  <si>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</si>
  <si>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</si>
  <si>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</si>
  <si>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</si>
  <si>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</si>
  <si>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</si>
  <si>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</si>
  <si>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</si>
  <si>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</si>
  <si>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</si>
  <si>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</si>
  <si>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</si>
  <si>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</si>
  <si>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</si>
  <si>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</si>
  <si>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</si>
  <si>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</si>
  <si>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</si>
  <si>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</si>
  <si>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</si>
  <si>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</si>
  <si>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</si>
  <si>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</si>
  <si>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</si>
  <si>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</si>
  <si>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</si>
  <si>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</si>
  <si>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</si>
  <si>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</si>
  <si>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</si>
  <si>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</si>
  <si>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</si>
  <si>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</si>
  <si>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</si>
  <si>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</si>
  <si>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</si>
  <si>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</si>
  <si>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</si>
  <si>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</si>
  <si>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</si>
  <si>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</si>
  <si>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</si>
  <si>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</si>
  <si>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</si>
  <si>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</si>
  <si>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</si>
  <si>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</si>
  <si>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</si>
  <si>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</si>
  <si>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</si>
  <si>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</si>
  <si>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</si>
  <si>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</si>
  <si>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</si>
  <si>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</si>
  <si>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</si>
  <si>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</si>
  <si>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</si>
  <si>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</si>
  <si>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</si>
  <si>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</si>
  <si>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</si>
  <si>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</si>
  <si>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</si>
  <si>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</si>
  <si>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</si>
  <si>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</si>
  <si>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</si>
  <si>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</si>
  <si>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</si>
  <si>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</si>
  <si>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</si>
  <si>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</si>
  <si>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</si>
  <si>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</si>
  <si>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</si>
  <si>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</si>
  <si>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</si>
  <si>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</si>
  <si>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</si>
  <si>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</si>
  <si>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</si>
  <si>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</si>
  <si>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</si>
  <si>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</si>
  <si>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</si>
  <si>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</si>
  <si>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</si>
  <si>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</si>
  <si>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</si>
  <si>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</si>
  <si>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</si>
  <si>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</si>
  <si>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</si>
  <si>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</si>
  <si>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</si>
  <si>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</si>
  <si>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</si>
  <si>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</si>
  <si>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</si>
  <si>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</si>
  <si>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</si>
  <si>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</si>
  <si>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</si>
  <si>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</si>
  <si>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</si>
  <si>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</si>
  <si>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</si>
  <si>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</si>
  <si>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</si>
  <si>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</si>
  <si>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</si>
  <si>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</si>
  <si>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</si>
  <si>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</si>
  <si>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</si>
  <si>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</si>
  <si>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</si>
  <si>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</si>
  <si>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</si>
  <si>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</si>
  <si>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</si>
  <si>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</si>
  <si>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</si>
  <si>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</si>
  <si>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</si>
  <si>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</si>
  <si>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</si>
  <si>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</si>
  <si>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</si>
  <si>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</si>
  <si>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</si>
  <si>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</si>
  <si>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</si>
  <si>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</si>
  <si>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</si>
  <si>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</si>
  <si>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</si>
  <si>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</si>
  <si>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</si>
  <si>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</si>
  <si>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</si>
  <si>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</si>
  <si>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</si>
  <si>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</si>
  <si>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</si>
  <si>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</si>
  <si>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</si>
  <si>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</si>
  <si>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</si>
  <si>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</si>
  <si>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</si>
  <si>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</si>
  <si>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</si>
  <si>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</si>
  <si>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</si>
  <si>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</si>
  <si>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</si>
  <si>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</si>
  <si>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</si>
  <si>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</si>
  <si>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</si>
  <si>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</si>
  <si>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</si>
  <si>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</si>
  <si>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</si>
  <si>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</si>
  <si>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</si>
  <si>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</si>
  <si>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</si>
  <si>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</si>
  <si>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</si>
  <si>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</si>
  <si>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</si>
  <si>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</si>
  <si>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</si>
  <si>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</si>
  <si>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</si>
  <si>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</si>
  <si>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</si>
  <si>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</si>
  <si>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</si>
  <si>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</si>
  <si>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</si>
  <si>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</si>
  <si>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</si>
  <si>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</si>
  <si>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</si>
  <si>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</si>
  <si>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</si>
  <si>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</si>
  <si>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</si>
  <si>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</si>
  <si>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</si>
  <si>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</si>
  <si>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</si>
  <si>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</si>
  <si>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</si>
  <si>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</si>
  <si>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</si>
  <si>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</si>
  <si>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</si>
  <si>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</si>
  <si>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</si>
  <si>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</si>
  <si>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</si>
  <si>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</si>
  <si>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</si>
  <si>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</si>
  <si>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</si>
  <si>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</si>
  <si>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</si>
  <si>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</si>
  <si>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</si>
  <si>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</si>
  <si>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</si>
  <si>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</si>
  <si>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</si>
  <si>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</si>
  <si>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</si>
  <si>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</si>
  <si>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</si>
  <si>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</si>
  <si>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</si>
  <si>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</si>
  <si>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</si>
  <si>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</si>
  <si>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</si>
  <si>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</si>
  <si>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</si>
  <si>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</si>
  <si>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</si>
  <si>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</si>
  <si>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</si>
  <si>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</si>
  <si>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</si>
  <si>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</si>
  <si>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</si>
  <si>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</si>
  <si>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</si>
  <si>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</si>
  <si>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</si>
  <si>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</si>
  <si>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</si>
  <si>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</si>
  <si>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</si>
  <si>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</si>
  <si>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</si>
  <si>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</si>
  <si>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</si>
  <si>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</si>
  <si>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</si>
  <si>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</si>
  <si>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</si>
  <si>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</si>
  <si>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</si>
  <si>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</si>
  <si>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</si>
  <si>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</si>
  <si>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</si>
  <si>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</si>
  <si>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</si>
  <si>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</si>
  <si>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</si>
  <si>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</si>
  <si>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</si>
  <si>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</si>
  <si>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</si>
  <si>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</si>
  <si>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</si>
  <si>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</si>
  <si>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</si>
  <si>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</si>
  <si>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</si>
  <si>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</si>
  <si>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</si>
  <si>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</si>
  <si>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</si>
  <si>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</si>
  <si>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</si>
  <si>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</si>
  <si>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</si>
  <si>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</si>
  <si>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</si>
  <si>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</si>
  <si>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</si>
  <si>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</si>
  <si>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</si>
  <si>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</si>
  <si>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</si>
  <si>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</si>
  <si>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</si>
  <si>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</si>
  <si>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</si>
  <si>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</si>
  <si>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</si>
  <si>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</si>
  <si>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</si>
  <si>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</si>
  <si>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</si>
  <si>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</si>
  <si>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</si>
  <si>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</si>
  <si>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</si>
  <si>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</si>
  <si>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</si>
  <si>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</si>
  <si>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</si>
  <si>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</si>
  <si>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</si>
  <si>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</si>
  <si>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</si>
  <si>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</si>
  <si>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</si>
  <si>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</si>
  <si>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</si>
  <si>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</si>
  <si>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</si>
  <si>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</si>
  <si>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</si>
  <si>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</si>
  <si>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</si>
  <si>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</si>
  <si>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</si>
  <si>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</si>
  <si>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</si>
  <si>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</si>
  <si>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</si>
  <si>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</si>
  <si>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</si>
  <si>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</si>
  <si>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</si>
  <si>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</si>
  <si>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</si>
  <si>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</si>
  <si>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</si>
  <si>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</si>
  <si>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</si>
  <si>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</si>
  <si>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</si>
  <si>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</si>
  <si>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</si>
  <si>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</si>
  <si>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</si>
  <si>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</si>
  <si>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</si>
  <si>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</si>
  <si>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</si>
  <si>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</si>
  <si>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</si>
  <si>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</si>
  <si>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</si>
  <si>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</si>
  <si>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</si>
  <si>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</si>
  <si>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</si>
  <si>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</si>
  <si>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</si>
  <si>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</si>
  <si>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</si>
  <si>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</si>
  <si>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</si>
  <si>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</si>
  <si>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</si>
  <si>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</si>
  <si>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</si>
  <si>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</si>
  <si>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</si>
  <si>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</si>
  <si>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</si>
  <si>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</si>
  <si>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</si>
  <si>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</si>
  <si>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</si>
  <si>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</si>
  <si>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</si>
  <si>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</si>
  <si>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</si>
  <si>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</si>
  <si>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</si>
  <si>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</si>
  <si>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</si>
  <si>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</si>
  <si>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</si>
  <si>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</si>
  <si>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</si>
  <si>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</si>
  <si>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</si>
  <si>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</si>
  <si>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</si>
  <si>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</si>
  <si>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</si>
  <si>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</si>
  <si>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</si>
  <si>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</si>
  <si>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</si>
  <si>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</si>
  <si>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</si>
  <si>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</si>
  <si>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</si>
  <si>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</si>
  <si>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</si>
  <si>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</si>
  <si>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</si>
  <si>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</si>
  <si>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</si>
  <si>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</si>
  <si>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</si>
  <si>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</si>
  <si>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</si>
  <si>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</si>
  <si>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</si>
  <si>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</si>
  <si>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</si>
  <si>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</si>
  <si>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</si>
  <si>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</si>
  <si>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</si>
  <si>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</si>
  <si>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</si>
  <si>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</si>
  <si>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</si>
  <si>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</si>
  <si>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</si>
  <si>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</si>
  <si>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</si>
  <si>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</si>
  <si>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</si>
  <si>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</si>
  <si>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</si>
  <si>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</si>
  <si>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</si>
  <si>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</si>
  <si>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</si>
  <si>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</si>
  <si>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</si>
  <si>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</si>
  <si>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</si>
  <si>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</si>
  <si>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</si>
  <si>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</si>
  <si>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</si>
  <si>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</si>
  <si>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</si>
  <si>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</si>
  <si>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</si>
  <si>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</si>
  <si>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</si>
  <si>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</si>
  <si>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</si>
  <si>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</si>
  <si>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</si>
  <si>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</si>
  <si>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</si>
  <si>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</si>
  <si>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</si>
  <si>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</si>
  <si>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</si>
  <si>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</si>
  <si>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</si>
  <si>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</si>
  <si>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</si>
  <si>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</si>
  <si>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</si>
  <si>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</si>
  <si>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</si>
  <si>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</si>
  <si>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</si>
  <si>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</si>
  <si>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</si>
  <si>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</si>
  <si>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</si>
  <si>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</si>
  <si>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</si>
  <si>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</si>
  <si>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</si>
  <si>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</si>
  <si>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</si>
  <si>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</si>
  <si>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</si>
  <si>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</si>
  <si>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</si>
  <si>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</si>
  <si>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</si>
  <si>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</si>
  <si>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</si>
  <si>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</si>
  <si>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</si>
  <si>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</si>
  <si>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</si>
  <si>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</si>
  <si>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</si>
  <si>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</si>
  <si>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</si>
  <si>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</si>
  <si>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</si>
  <si>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</si>
  <si>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</si>
  <si>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</si>
  <si>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</si>
  <si>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</si>
  <si>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</si>
  <si>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</si>
  <si>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</si>
  <si>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</si>
  <si>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</si>
  <si>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</si>
  <si>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</si>
  <si>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</si>
  <si>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</si>
  <si>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</si>
  <si>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</si>
  <si>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</si>
  <si>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</si>
  <si>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</si>
  <si>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</si>
  <si>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</si>
  <si>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</si>
  <si>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</si>
  <si>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</si>
  <si>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</si>
  <si>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</si>
  <si>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</si>
  <si>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</si>
  <si>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</si>
  <si>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</si>
  <si>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</si>
  <si>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</si>
  <si>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</si>
  <si>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</si>
  <si>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</si>
  <si>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</si>
  <si>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</si>
  <si>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</si>
  <si>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</si>
  <si>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</si>
  <si>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</si>
  <si>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</si>
  <si>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</si>
  <si>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</si>
  <si>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</si>
  <si>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</si>
  <si>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</si>
  <si>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</si>
  <si>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</si>
  <si>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</si>
  <si>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</si>
  <si>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</si>
  <si>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</si>
  <si>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</si>
  <si>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</si>
  <si>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</si>
  <si>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</si>
  <si>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</si>
  <si>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</si>
  <si>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</si>
  <si>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</si>
  <si>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</si>
  <si>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</si>
  <si>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</si>
  <si>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</si>
  <si>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</si>
  <si>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</si>
  <si>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</si>
  <si>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</si>
  <si>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</si>
  <si>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</si>
  <si>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</si>
  <si>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</si>
  <si>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</si>
  <si>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</si>
  <si>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</si>
  <si>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</si>
  <si>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</si>
  <si>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</si>
  <si>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</si>
  <si>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</si>
  <si>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</si>
  <si>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</si>
  <si>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</si>
  <si>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</si>
  <si>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</si>
  <si>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</si>
  <si>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</si>
  <si>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</si>
  <si>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</si>
  <si>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</si>
  <si>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</si>
  <si>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</si>
  <si>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</si>
  <si>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</si>
  <si>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</si>
  <si>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</si>
  <si>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</si>
  <si>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</si>
  <si>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</si>
  <si>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</si>
  <si>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</si>
  <si>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</si>
  <si>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</si>
  <si>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</si>
  <si>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</si>
  <si>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</si>
  <si>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</si>
  <si>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</si>
  <si>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</si>
  <si>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</si>
  <si>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</si>
  <si>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</si>
  <si>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</si>
  <si>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</si>
  <si>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</si>
  <si>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</si>
  <si>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</si>
  <si>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</si>
  <si>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</si>
  <si>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</si>
  <si>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</si>
  <si>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</si>
  <si>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</si>
  <si>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</si>
  <si>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</si>
  <si>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</si>
  <si>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</si>
  <si>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</si>
  <si>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</si>
  <si>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</si>
  <si>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</si>
  <si>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</si>
  <si>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</si>
  <si>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</si>
  <si>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</si>
  <si>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</si>
  <si>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</si>
  <si>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</si>
  <si>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</si>
  <si>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</si>
  <si>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</si>
  <si>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</si>
  <si>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</si>
  <si>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</si>
  <si>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</si>
  <si>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</si>
  <si>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</si>
  <si>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</si>
  <si>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</si>
  <si>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</si>
  <si>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</si>
  <si>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</si>
  <si>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</si>
  <si>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</si>
  <si>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</si>
  <si>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</si>
  <si>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</si>
  <si>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</si>
  <si>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</si>
  <si>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</si>
  <si>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</si>
  <si>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</si>
  <si>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</si>
  <si>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</si>
  <si>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</si>
  <si>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</si>
  <si>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</si>
  <si>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</si>
  <si>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</si>
  <si>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</si>
  <si>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</si>
  <si>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</si>
  <si>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</si>
  <si>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</si>
  <si>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</si>
  <si>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</si>
  <si>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</si>
  <si>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</si>
  <si>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</si>
  <si>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</si>
  <si>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</si>
  <si>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</si>
  <si>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</si>
  <si>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</si>
  <si>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</si>
  <si>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</si>
  <si>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</si>
  <si>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</si>
  <si>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</si>
  <si>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</si>
  <si>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</si>
  <si>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</si>
  <si>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</si>
  <si>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</si>
  <si>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</si>
  <si>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</si>
  <si>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</si>
  <si>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</si>
  <si>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</si>
  <si>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</si>
  <si>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</si>
  <si>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</si>
  <si>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</si>
  <si>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</si>
  <si>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</si>
  <si>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</si>
  <si>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</si>
  <si>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</si>
  <si>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</si>
  <si>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</si>
  <si>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</si>
  <si>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</si>
  <si>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</si>
  <si>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</si>
  <si>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</si>
  <si>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</si>
  <si>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</si>
  <si>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</si>
  <si>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</si>
  <si>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</si>
  <si>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</si>
  <si>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</si>
  <si>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</si>
  <si>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</si>
  <si>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</si>
  <si>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</si>
  <si>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</si>
  <si>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</si>
  <si>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</si>
  <si>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</si>
  <si>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</si>
  <si>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</si>
  <si>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</si>
  <si>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</si>
  <si>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</si>
  <si>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</si>
  <si>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</si>
  <si>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</si>
  <si>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</si>
  <si>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</si>
  <si>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</si>
  <si>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</si>
  <si>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</si>
  <si>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</si>
  <si>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</si>
  <si>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</si>
  <si>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</si>
  <si>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</si>
  <si>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</si>
  <si>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</si>
  <si>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</si>
  <si>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</si>
  <si>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</si>
  <si>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</si>
  <si>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</si>
  <si>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</si>
  <si>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</si>
  <si>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</si>
  <si>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</si>
  <si>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</si>
  <si>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</si>
  <si>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</si>
  <si>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</si>
  <si>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</si>
  <si>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</si>
  <si>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</si>
  <si>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</si>
  <si>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</si>
  <si>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</si>
  <si>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</si>
  <si>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</si>
  <si>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</si>
  <si>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</si>
  <si>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</si>
  <si>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</si>
  <si>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</si>
  <si>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</si>
  <si>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</si>
  <si>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</si>
  <si>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</si>
  <si>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</si>
  <si>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</si>
  <si>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</si>
  <si>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</si>
  <si>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</si>
  <si>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</si>
  <si>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</si>
  <si>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</si>
  <si>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</si>
  <si>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</si>
  <si>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</si>
  <si>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</si>
  <si>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</si>
  <si>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</si>
  <si>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</si>
  <si>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</si>
  <si>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</si>
  <si>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</si>
  <si>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</si>
  <si>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</si>
  <si>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</si>
  <si>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</si>
  <si>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</si>
  <si>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</si>
  <si>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</si>
  <si>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</si>
  <si>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</si>
  <si>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</si>
  <si>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</si>
  <si>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</si>
  <si>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</si>
  <si>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</si>
  <si>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</si>
  <si>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</si>
  <si>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</si>
  <si>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</si>
  <si>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</si>
  <si>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</si>
  <si>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</si>
  <si>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</si>
  <si>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</si>
  <si>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</si>
  <si>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</si>
  <si>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</si>
  <si>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</si>
  <si>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</si>
  <si>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</si>
  <si>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</si>
  <si>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</si>
  <si>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</si>
  <si>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</si>
  <si>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</si>
  <si>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</si>
  <si>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</si>
  <si>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</si>
  <si>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</si>
  <si>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</si>
  <si>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</si>
  <si>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</si>
  <si>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</si>
  <si>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</si>
  <si>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</si>
  <si>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</si>
  <si>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</si>
  <si>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</si>
  <si>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</si>
  <si>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</si>
  <si>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</si>
  <si>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</si>
  <si>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</si>
  <si>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</si>
  <si>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</si>
  <si>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</si>
  <si>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</si>
  <si>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</si>
  <si>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</si>
  <si>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</si>
  <si>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</si>
  <si>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</si>
  <si>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</si>
  <si>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</si>
  <si>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</si>
  <si>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</si>
  <si>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</si>
  <si>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</si>
  <si>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</si>
  <si>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</si>
  <si>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</si>
  <si>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</si>
  <si>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</si>
  <si>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</si>
  <si>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</si>
  <si>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</si>
  <si>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</si>
  <si>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</si>
  <si>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</si>
  <si>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</si>
  <si>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</si>
  <si>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</si>
  <si>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</si>
  <si>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</si>
  <si>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</si>
  <si>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</si>
  <si>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</si>
  <si>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</si>
  <si>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</si>
  <si>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</si>
  <si>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</si>
  <si>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</si>
  <si>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</si>
  <si>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</si>
  <si>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</si>
  <si>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</si>
  <si>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</si>
  <si>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</si>
  <si>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</si>
  <si>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</si>
  <si>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</si>
  <si>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</si>
  <si>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</si>
  <si>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</si>
  <si>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</si>
  <si>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</si>
  <si>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</si>
  <si>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</si>
  <si>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</si>
  <si>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</si>
  <si>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</si>
  <si>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</si>
  <si>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</si>
  <si>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</si>
  <si>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</si>
  <si>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</si>
  <si>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</si>
  <si>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</si>
  <si>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</si>
  <si>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</si>
  <si>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</si>
  <si>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</si>
  <si>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</si>
  <si>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</si>
  <si>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</si>
  <si>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</si>
  <si>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</si>
  <si>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</si>
  <si>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</si>
  <si>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</si>
  <si>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</si>
  <si>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</si>
  <si>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</si>
  <si>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</si>
  <si>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</si>
  <si>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</si>
  <si>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</si>
  <si>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</si>
  <si>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</si>
  <si>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</si>
  <si>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</si>
  <si>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</si>
  <si>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</si>
  <si>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</si>
  <si>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</si>
  <si>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</si>
  <si>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</si>
  <si>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</si>
  <si>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</si>
  <si>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</si>
  <si>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</si>
  <si>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</si>
  <si>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</si>
  <si>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</si>
  <si>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</si>
  <si>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</si>
  <si>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</si>
  <si>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</si>
  <si>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</si>
  <si>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</si>
  <si>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</si>
  <si>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</si>
  <si>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</si>
  <si>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</si>
  <si>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</si>
  <si>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</si>
  <si>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</si>
  <si>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</si>
  <si>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</si>
  <si>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</si>
  <si>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</si>
  <si>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</si>
  <si>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</si>
  <si>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</si>
  <si>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</si>
  <si>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</si>
  <si>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</si>
  <si>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</si>
  <si>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</si>
  <si>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</si>
  <si>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</si>
  <si>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</si>
  <si>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</si>
  <si>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</si>
  <si>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</si>
  <si>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</si>
  <si>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</si>
  <si>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</si>
  <si>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</si>
  <si>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</si>
  <si>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</si>
  <si>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</si>
  <si>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</si>
  <si>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</si>
  <si>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</si>
  <si>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</si>
  <si>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</si>
  <si>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</si>
  <si>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</si>
  <si>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</si>
  <si>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</si>
  <si>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</si>
  <si>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</si>
  <si>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</si>
  <si>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</si>
  <si>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</si>
  <si>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</si>
  <si>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</si>
  <si>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</si>
  <si>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</si>
  <si>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</si>
  <si>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</si>
  <si>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</si>
  <si>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</si>
  <si>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</si>
  <si>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</si>
  <si>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</si>
  <si>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</si>
  <si>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</si>
  <si>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</si>
  <si>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</si>
  <si>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</si>
  <si>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</si>
  <si>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</si>
  <si>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</si>
  <si>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</si>
  <si>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</si>
  <si>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</si>
  <si>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</si>
  <si>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</si>
  <si>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</si>
  <si>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</si>
  <si>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</si>
  <si>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</si>
  <si>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</si>
  <si>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</si>
  <si>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</si>
  <si>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</si>
  <si>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</si>
  <si>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</si>
  <si>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</si>
  <si>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</si>
  <si>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</si>
  <si>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</si>
  <si>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</si>
  <si>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</si>
  <si>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</si>
  <si>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</si>
  <si>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</si>
  <si>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</si>
  <si>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</si>
  <si>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</si>
  <si>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</si>
  <si>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</si>
  <si>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</si>
  <si>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</si>
  <si>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</si>
  <si>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</si>
  <si>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</si>
  <si>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</si>
  <si>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</si>
  <si>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</si>
  <si>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</si>
  <si>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</si>
  <si>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</si>
  <si>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</si>
  <si>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</si>
  <si>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</si>
  <si>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</si>
  <si>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</si>
  <si>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</si>
  <si>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</si>
  <si>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</si>
  <si>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</si>
  <si>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</si>
  <si>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</si>
  <si>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</si>
  <si>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</si>
  <si>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</si>
  <si>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</si>
  <si>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</si>
  <si>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</si>
  <si>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</si>
  <si>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</si>
  <si>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</si>
  <si>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</si>
  <si>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</si>
  <si>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</si>
  <si>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</si>
  <si>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</si>
  <si>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</si>
  <si>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</si>
  <si>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</si>
  <si>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</si>
  <si>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</si>
  <si>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</si>
  <si>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</si>
  <si>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</si>
  <si>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</si>
  <si>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</si>
  <si>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</si>
  <si>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</si>
  <si>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</si>
  <si>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</si>
  <si>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</si>
  <si>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</si>
  <si>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</si>
  <si>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</si>
  <si>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</si>
  <si>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</si>
  <si>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</si>
  <si>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</si>
  <si>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</si>
  <si>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</si>
  <si>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</si>
  <si>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</si>
  <si>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</si>
  <si>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</si>
  <si>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</si>
  <si>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</si>
  <si>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</si>
  <si>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</si>
  <si>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</si>
  <si>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</si>
  <si>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</si>
  <si>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</si>
  <si>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</si>
  <si>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</si>
  <si>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</si>
  <si>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</si>
  <si>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</si>
  <si>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</si>
  <si>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</si>
  <si>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</si>
  <si>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</si>
  <si>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</si>
  <si>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</si>
  <si>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</si>
  <si>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</si>
  <si>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</si>
  <si>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</si>
  <si>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</si>
  <si>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</si>
  <si>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</si>
  <si>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</si>
  <si>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</si>
  <si>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</si>
  <si>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</si>
  <si>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</si>
  <si>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</si>
  <si>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</si>
  <si>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</si>
  <si>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</si>
  <si>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</si>
  <si>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</si>
  <si>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</si>
  <si>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</si>
  <si>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</si>
  <si>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</si>
  <si>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</si>
  <si>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</si>
  <si>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</si>
  <si>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</si>
  <si>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</si>
  <si>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</si>
  <si>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</si>
  <si>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</si>
  <si>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</si>
  <si>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</si>
  <si>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</si>
  <si>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</si>
  <si>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</si>
  <si>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</si>
  <si>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</si>
  <si>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</si>
  <si>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</si>
  <si>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</si>
  <si>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</si>
  <si>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</si>
  <si>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</si>
  <si>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</si>
  <si>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</si>
  <si>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</si>
  <si>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</si>
  <si>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</si>
  <si>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</si>
  <si>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</si>
  <si>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</si>
  <si>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</si>
  <si>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</si>
  <si>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</si>
  <si>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</si>
  <si>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</si>
  <si>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</si>
  <si>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</si>
  <si>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</si>
  <si>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</si>
  <si>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</si>
  <si>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</si>
  <si>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</si>
  <si>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</si>
  <si>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</si>
  <si>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</si>
  <si>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</si>
  <si>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</si>
  <si>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</si>
  <si>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</si>
  <si>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</si>
  <si>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</si>
  <si>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</si>
  <si>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</si>
  <si>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</si>
  <si>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</si>
  <si>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</si>
  <si>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</si>
  <si>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</si>
  <si>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</si>
  <si>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</si>
  <si>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</si>
  <si>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</si>
  <si>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</si>
  <si>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</si>
  <si>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</si>
  <si>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</si>
  <si>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</si>
  <si>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</si>
  <si>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</si>
  <si>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</si>
  <si>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</si>
  <si>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</si>
  <si>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</si>
  <si>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</si>
  <si>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</si>
  <si>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</si>
  <si>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</si>
  <si>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</si>
  <si>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</si>
  <si>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</si>
  <si>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</si>
  <si>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</si>
  <si>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</si>
  <si>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</si>
  <si>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</si>
  <si>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</si>
  <si>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</si>
  <si>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</si>
  <si>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</si>
  <si>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</si>
  <si>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</si>
  <si>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</si>
  <si>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</si>
  <si>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</si>
  <si>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</si>
  <si>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</si>
  <si>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</si>
  <si>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</si>
  <si>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</si>
  <si>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</si>
  <si>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</si>
  <si>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</si>
  <si>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</si>
  <si>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</si>
  <si>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</si>
  <si>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</si>
  <si>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</si>
  <si>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</si>
  <si>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</si>
  <si>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</si>
  <si>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</si>
  <si>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</si>
  <si>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</si>
  <si>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</si>
  <si>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</si>
  <si>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</si>
  <si>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</si>
  <si>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</si>
  <si>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</si>
  <si>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</si>
  <si>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</si>
  <si>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</si>
  <si>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</si>
  <si>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</si>
  <si>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</si>
  <si>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</si>
  <si>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</si>
  <si>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</si>
  <si>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</si>
  <si>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</si>
  <si>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</si>
  <si>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</si>
  <si>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</si>
  <si>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</si>
  <si>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</si>
  <si>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</si>
  <si>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</si>
  <si>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</si>
  <si>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</si>
  <si>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</si>
  <si>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</si>
  <si>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</si>
  <si>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</si>
  <si>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</si>
  <si>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</si>
  <si>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</si>
  <si>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</si>
  <si>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</si>
  <si>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</si>
  <si>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</si>
  <si>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</si>
  <si>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</si>
  <si>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</si>
  <si>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</si>
  <si>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</si>
  <si>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</si>
  <si>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</si>
  <si>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</si>
  <si>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</si>
  <si>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</si>
  <si>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</si>
  <si>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</si>
  <si>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</si>
  <si>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</si>
  <si>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</si>
  <si>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</si>
  <si>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</si>
  <si>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</si>
  <si>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</si>
  <si>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</si>
  <si>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</si>
  <si>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</si>
  <si>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</si>
  <si>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</si>
  <si>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</si>
  <si>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</si>
  <si>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</si>
  <si>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</si>
  <si>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</si>
  <si>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</si>
  <si>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</si>
  <si>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</si>
  <si>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</si>
  <si>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</si>
  <si>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</si>
  <si>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</si>
  <si>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</si>
  <si>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</si>
  <si>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</si>
  <si>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</si>
  <si>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</si>
  <si>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</si>
  <si>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</si>
  <si>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</si>
  <si>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</si>
  <si>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</si>
  <si>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</si>
  <si>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</si>
  <si>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</si>
  <si>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</si>
  <si>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</si>
  <si>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</si>
  <si>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</si>
  <si>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</si>
  <si>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</si>
  <si>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</si>
  <si>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</si>
  <si>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</si>
  <si>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</si>
  <si>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</si>
  <si>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</si>
  <si>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</si>
  <si>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</si>
  <si>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</si>
  <si>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</si>
  <si>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</si>
  <si>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</si>
  <si>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</si>
  <si>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</si>
  <si>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</si>
  <si>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</si>
  <si>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</si>
  <si>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</si>
  <si>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</si>
  <si>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</si>
  <si>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</si>
  <si>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</si>
  <si>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</si>
  <si>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</si>
  <si>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</si>
  <si>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</si>
  <si>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</si>
  <si>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</si>
  <si>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</si>
  <si>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</si>
  <si>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</si>
  <si>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</si>
  <si>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</si>
  <si>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</si>
  <si>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</si>
  <si>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</si>
  <si>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</si>
  <si>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</si>
  <si>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</si>
  <si>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</si>
  <si>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</si>
  <si>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</si>
  <si>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</si>
  <si>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</si>
  <si>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</si>
  <si>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</si>
  <si>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</si>
  <si>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</si>
  <si>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</si>
  <si>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</si>
  <si>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</si>
  <si>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</si>
  <si>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</si>
  <si>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</si>
  <si>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</si>
  <si>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</si>
  <si>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</si>
  <si>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</si>
  <si>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</si>
  <si>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</si>
  <si>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</si>
  <si>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</si>
  <si>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</si>
  <si>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</si>
  <si>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</si>
  <si>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</si>
  <si>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</si>
  <si>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</si>
  <si>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</si>
  <si>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</si>
  <si>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</si>
  <si>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</si>
  <si>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</si>
  <si>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</si>
  <si>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</si>
  <si>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</si>
  <si>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</si>
  <si>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</si>
  <si>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</si>
  <si>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</si>
  <si>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</si>
  <si>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</si>
  <si>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</si>
  <si>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</si>
  <si>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</si>
  <si>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</si>
  <si>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</si>
  <si>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</si>
  <si>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</si>
  <si>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</si>
  <si>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</si>
  <si>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</si>
  <si>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</si>
  <si>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</si>
  <si>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</si>
  <si>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</si>
  <si>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</si>
  <si>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</si>
  <si>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</si>
  <si>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</si>
  <si>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</si>
  <si>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</si>
  <si>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</si>
  <si>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</si>
  <si>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</si>
  <si>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</si>
  <si>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</si>
  <si>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</si>
  <si>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</si>
  <si>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</si>
  <si>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</si>
  <si>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</si>
  <si>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</si>
  <si>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</si>
  <si>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</si>
  <si>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</si>
  <si>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</si>
  <si>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</si>
  <si>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</si>
  <si>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</si>
  <si>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</si>
  <si>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</si>
  <si>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</si>
  <si>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</si>
  <si>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</si>
  <si>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</si>
  <si>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</si>
  <si>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</si>
  <si>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</si>
  <si>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</si>
  <si>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</si>
  <si>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</si>
  <si>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</si>
  <si>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</si>
  <si>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</si>
  <si>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</si>
  <si>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</si>
  <si>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</si>
  <si>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</si>
  <si>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</si>
  <si>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</si>
  <si>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</si>
  <si>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</si>
  <si>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</si>
  <si>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</si>
  <si>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</si>
  <si>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</si>
  <si>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</si>
  <si>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</si>
  <si>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</si>
  <si>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</si>
  <si>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</si>
  <si>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</si>
  <si>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</si>
  <si>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</si>
  <si>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</si>
  <si>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</si>
  <si>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</si>
  <si>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</si>
  <si>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</si>
  <si>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</si>
  <si>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</si>
  <si>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</si>
  <si>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</si>
  <si>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</si>
  <si>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</si>
  <si>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</si>
  <si>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</si>
  <si>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</si>
  <si>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</si>
  <si>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</si>
  <si>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</si>
  <si>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</si>
  <si>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</si>
  <si>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</si>
  <si>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</si>
  <si>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</si>
  <si>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</si>
  <si>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</si>
  <si>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</si>
  <si>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</si>
  <si>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</si>
  <si>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</si>
  <si>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</si>
  <si>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</si>
  <si>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</si>
  <si>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</si>
  <si>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</si>
  <si>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</si>
  <si>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</si>
  <si>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</si>
  <si>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</si>
  <si>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</si>
  <si>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</si>
  <si>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</si>
  <si>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</si>
  <si>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</si>
  <si>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</si>
  <si>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</si>
  <si>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</si>
  <si>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</si>
  <si>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</si>
  <si>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</si>
  <si>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</si>
  <si>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</si>
  <si>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</si>
  <si>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</si>
  <si>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</si>
  <si>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</si>
  <si>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</si>
  <si>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</si>
  <si>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</si>
  <si>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</si>
  <si>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</si>
  <si>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</si>
  <si>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</si>
  <si>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</si>
  <si>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</si>
  <si>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</si>
  <si>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</si>
  <si>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</si>
  <si>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</si>
  <si>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</si>
  <si>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</si>
  <si>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</si>
  <si>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</si>
  <si>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</si>
  <si>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</si>
  <si>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</si>
  <si>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</si>
  <si>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</si>
  <si>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</si>
  <si>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</si>
  <si>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</si>
  <si>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</si>
  <si>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</si>
  <si>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</si>
  <si>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</si>
  <si>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</si>
  <si>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</si>
  <si>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</si>
  <si>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</si>
  <si>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</si>
  <si>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</si>
  <si>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</si>
  <si>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</si>
  <si>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</si>
  <si>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</si>
  <si>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</si>
  <si>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</si>
  <si>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</si>
  <si>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</si>
  <si>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</si>
  <si>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</si>
  <si>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</si>
  <si>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</si>
  <si>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</si>
  <si>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</si>
  <si>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</si>
  <si>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</si>
  <si>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</si>
  <si>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</si>
  <si>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</si>
  <si>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</si>
  <si>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</si>
  <si>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</si>
  <si>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</si>
  <si>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</si>
  <si>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</si>
  <si>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</si>
  <si>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</si>
  <si>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</si>
  <si>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</si>
  <si>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</si>
  <si>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</si>
  <si>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</si>
  <si>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</si>
  <si>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</si>
  <si>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</si>
  <si>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</si>
  <si>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</si>
  <si>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</si>
  <si>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</si>
  <si>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</si>
  <si>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</si>
  <si>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</si>
  <si>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</si>
  <si>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</si>
  <si>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</si>
  <si>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</si>
  <si>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</si>
  <si>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</si>
  <si>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</si>
  <si>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</si>
  <si>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</si>
  <si>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</si>
  <si>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</si>
  <si>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</si>
  <si>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</si>
  <si>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</si>
  <si>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</si>
  <si>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</si>
  <si>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</si>
  <si>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</si>
  <si>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</si>
  <si>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</si>
  <si>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</si>
  <si>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</si>
  <si>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</si>
  <si>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</si>
  <si>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</si>
  <si>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</si>
  <si>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</si>
  <si>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</si>
  <si>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</si>
  <si>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</si>
  <si>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</si>
  <si>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</si>
  <si>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</si>
  <si>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</si>
  <si>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</si>
  <si>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</si>
  <si>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</si>
  <si>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</si>
  <si>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</si>
  <si>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</si>
  <si>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</si>
  <si>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</si>
  <si>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</si>
  <si>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</si>
  <si>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</si>
  <si>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</si>
  <si>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</si>
  <si>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</si>
  <si>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</si>
  <si>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</si>
  <si>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</si>
  <si>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</si>
  <si>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</si>
  <si>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</si>
  <si>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</si>
  <si>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</si>
  <si>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</si>
  <si>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</si>
  <si>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</si>
  <si>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</si>
  <si>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</si>
  <si>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</si>
  <si>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</si>
  <si>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</si>
  <si>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</si>
  <si>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</si>
  <si>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</si>
  <si>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</si>
  <si>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</si>
  <si>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</si>
  <si>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</si>
  <si>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</si>
  <si>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</si>
  <si>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</si>
  <si>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</si>
  <si>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</si>
  <si>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</si>
  <si>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</si>
  <si>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</si>
  <si>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</si>
  <si>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</si>
  <si>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</si>
  <si>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</si>
  <si>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</si>
  <si>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</si>
  <si>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</si>
  <si>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</si>
  <si>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</si>
  <si>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</si>
  <si>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</si>
  <si>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</si>
  <si>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</si>
  <si>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</si>
  <si>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</si>
  <si>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</si>
  <si>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</si>
  <si>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</si>
  <si>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</si>
  <si>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</si>
  <si>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</si>
  <si>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</si>
  <si>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</si>
  <si>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</si>
  <si>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</si>
  <si>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</si>
  <si>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</si>
  <si>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</si>
  <si>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</si>
  <si>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</si>
  <si>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</si>
  <si>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</si>
  <si>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</si>
  <si>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</si>
  <si>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</si>
  <si>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</si>
  <si>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</si>
  <si>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</si>
  <si>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</si>
  <si>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</si>
  <si>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</si>
  <si>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</si>
  <si>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</si>
  <si>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</si>
  <si>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</si>
  <si>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</si>
  <si>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</si>
  <si>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</si>
  <si>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</si>
  <si>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</si>
  <si>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</si>
  <si>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</si>
  <si>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</si>
  <si>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</si>
  <si>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</si>
  <si>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</si>
  <si>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</si>
  <si>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</si>
  <si>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</si>
  <si>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</si>
  <si>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</si>
  <si>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</si>
  <si>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</si>
  <si>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</si>
  <si>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</si>
  <si>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</si>
  <si>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</si>
  <si>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</si>
  <si>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</si>
  <si>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</si>
  <si>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</si>
  <si>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</si>
  <si>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</si>
  <si>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</si>
  <si>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</si>
  <si>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</si>
  <si>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</si>
  <si>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</si>
  <si>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</si>
  <si>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</si>
  <si>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</si>
  <si>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</si>
  <si>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</si>
  <si>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</si>
  <si>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</si>
  <si>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</si>
  <si>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</si>
  <si>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</si>
  <si>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</si>
  <si>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</si>
  <si>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</si>
  <si>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</si>
  <si>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</si>
  <si>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</si>
  <si>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</si>
  <si>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</si>
  <si>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</si>
  <si>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</si>
  <si>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</si>
  <si>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</si>
  <si>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</si>
  <si>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</si>
  <si>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</si>
  <si>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</si>
  <si>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</si>
  <si>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</si>
  <si>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</si>
  <si>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</si>
  <si>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</si>
  <si>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</si>
  <si>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</si>
  <si>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</si>
  <si>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</si>
  <si>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</si>
  <si>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</si>
  <si>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</si>
  <si>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</si>
  <si>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</si>
  <si>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</si>
  <si>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</si>
  <si>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</si>
  <si>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</si>
  <si>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</si>
  <si>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</si>
  <si>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</si>
  <si>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</si>
  <si>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</si>
  <si>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</si>
  <si>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</si>
  <si>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</si>
  <si>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</si>
  <si>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</si>
  <si>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</si>
  <si>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</si>
  <si>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</si>
  <si>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</si>
  <si>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</si>
  <si>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</si>
  <si>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</si>
  <si>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</si>
  <si>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</si>
  <si>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</si>
  <si>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</si>
  <si>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</si>
  <si>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</si>
  <si>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</si>
  <si>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</si>
  <si>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</si>
  <si>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</si>
  <si>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</si>
  <si>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</si>
  <si>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</si>
  <si>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</si>
  <si>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</si>
  <si>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</si>
  <si>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</si>
  <si>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</si>
  <si>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</si>
  <si>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</si>
  <si>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</si>
  <si>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</si>
  <si>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</si>
  <si>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</si>
  <si>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</si>
  <si>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</si>
  <si>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</si>
  <si>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</si>
  <si>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</si>
  <si>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</si>
  <si>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</si>
  <si>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</si>
  <si>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</si>
  <si>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</si>
  <si>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</si>
  <si>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</si>
  <si>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</si>
  <si>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</si>
  <si>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</si>
  <si>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</si>
  <si>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</si>
  <si>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</si>
  <si>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</si>
  <si>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</si>
  <si>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</si>
  <si>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</si>
  <si>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</si>
  <si>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</si>
  <si>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</si>
  <si>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</si>
  <si>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</si>
  <si>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</si>
  <si>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</si>
  <si>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</si>
  <si>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</si>
  <si>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</si>
  <si>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</si>
  <si>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</si>
  <si>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</si>
  <si>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</si>
  <si>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</si>
  <si>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</si>
  <si>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</si>
  <si>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</si>
  <si>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</si>
  <si>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</si>
  <si>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</si>
  <si>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</si>
  <si>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</si>
  <si>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</si>
  <si>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</si>
  <si>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</si>
  <si>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</si>
  <si>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</si>
  <si>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</si>
  <si>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</si>
  <si>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</si>
  <si>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</si>
  <si>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</si>
  <si>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</si>
  <si>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</si>
  <si>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</si>
  <si>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</si>
  <si>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</si>
  <si>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</si>
  <si>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</si>
  <si>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</si>
  <si>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</si>
  <si>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</si>
  <si>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</si>
  <si>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</si>
  <si>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</si>
  <si>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</si>
  <si>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</si>
  <si>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</si>
  <si>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</si>
  <si>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</si>
  <si>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</si>
  <si>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</si>
  <si>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</si>
  <si>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</si>
  <si>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</si>
  <si>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</si>
  <si>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</si>
  <si>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</si>
  <si>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</si>
  <si>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</si>
  <si>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</si>
  <si>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</si>
  <si>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</si>
  <si>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</si>
  <si>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</si>
  <si>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</si>
  <si>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</si>
  <si>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</si>
  <si>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</si>
  <si>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</si>
  <si>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</si>
  <si>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</si>
  <si>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</si>
  <si>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</si>
  <si>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</si>
  <si>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</si>
  <si>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</si>
  <si>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</si>
  <si>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</si>
  <si>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</si>
  <si>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</si>
  <si>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</si>
  <si>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</si>
  <si>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</si>
  <si>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</si>
  <si>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</si>
  <si>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</si>
  <si>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</si>
  <si>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</si>
  <si>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</si>
  <si>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</si>
  <si>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</si>
  <si>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</si>
  <si>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</si>
  <si>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</si>
  <si>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</si>
  <si>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</si>
  <si>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</si>
  <si>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</si>
  <si>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</si>
  <si>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</si>
  <si>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</si>
  <si>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</si>
  <si>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</si>
  <si>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</si>
  <si>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</si>
  <si>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</si>
  <si>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</si>
  <si>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</si>
  <si>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</si>
  <si>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</si>
  <si>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</si>
  <si>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</si>
  <si>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</si>
  <si>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</si>
  <si>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</si>
  <si>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</si>
  <si>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</si>
  <si>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</si>
  <si>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</si>
  <si>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</si>
  <si>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</si>
  <si>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</si>
  <si>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</si>
  <si>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</si>
  <si>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</si>
  <si>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</si>
  <si>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</si>
  <si>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</si>
  <si>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</si>
  <si>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</si>
  <si>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</si>
  <si>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</si>
  <si>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</si>
  <si>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</si>
  <si>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</si>
  <si>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</si>
  <si>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</si>
  <si>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</si>
  <si>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</si>
  <si>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</si>
  <si>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</si>
  <si>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</si>
  <si>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</si>
  <si>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</si>
  <si>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</si>
  <si>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</si>
  <si>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</si>
  <si>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</si>
  <si>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</si>
  <si>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</si>
  <si>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</si>
  <si>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</si>
  <si>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</si>
  <si>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</si>
  <si>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</si>
  <si>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</si>
  <si>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</si>
  <si>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</si>
  <si>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</si>
  <si>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</si>
  <si>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</si>
  <si>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</si>
  <si>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</si>
  <si>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</si>
  <si>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</si>
  <si>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</si>
  <si>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</si>
  <si>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</si>
  <si>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</si>
  <si>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</si>
  <si>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</si>
  <si>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</si>
  <si>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</si>
  <si>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</si>
  <si>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</si>
  <si>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</si>
  <si>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</si>
  <si>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</si>
  <si>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</si>
  <si>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</si>
  <si>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</si>
  <si>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</si>
  <si>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</si>
  <si>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</si>
  <si>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</si>
  <si>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</si>
  <si>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</si>
  <si>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</si>
  <si>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</si>
  <si>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</si>
  <si>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</si>
  <si>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</si>
  <si>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</si>
  <si>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</si>
  <si>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</si>
  <si>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</si>
  <si>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</si>
  <si>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</si>
  <si>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</si>
  <si>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</si>
  <si>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</si>
  <si>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</si>
  <si>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</si>
  <si>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</si>
  <si>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</si>
  <si>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</si>
  <si>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</si>
  <si>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</si>
  <si>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</si>
  <si>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</si>
  <si>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</si>
  <si>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</si>
  <si>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</si>
  <si>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</si>
  <si>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</si>
  <si>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</si>
  <si>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</si>
  <si>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</si>
  <si>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</si>
  <si>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</si>
  <si>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</si>
  <si>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</si>
  <si>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</si>
  <si>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</si>
  <si>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</si>
  <si>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</si>
  <si>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</si>
  <si>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</si>
  <si>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</si>
  <si>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</si>
  <si>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</si>
  <si>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</si>
  <si>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</si>
  <si>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</si>
  <si>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</si>
  <si>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</si>
  <si>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</si>
  <si>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</si>
  <si>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</si>
  <si>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</si>
  <si>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</si>
  <si>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</si>
  <si>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</si>
  <si>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</si>
  <si>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</si>
  <si>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</si>
  <si>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</si>
  <si>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</si>
  <si>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</si>
  <si>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</si>
  <si>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</si>
  <si>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</si>
  <si>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</si>
  <si>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</si>
  <si>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</si>
  <si>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</si>
  <si>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</si>
  <si>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</si>
  <si>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</si>
  <si>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</si>
  <si>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</si>
  <si>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</si>
  <si>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</si>
  <si>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</si>
  <si>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</si>
  <si>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</si>
  <si>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</si>
  <si>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</si>
  <si>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</si>
  <si>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</si>
  <si>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</si>
  <si>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</si>
  <si>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</si>
  <si>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</si>
  <si>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</si>
  <si>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</si>
  <si>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</si>
  <si>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</si>
  <si>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</si>
  <si>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</si>
  <si>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</si>
  <si>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</si>
  <si>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</si>
  <si>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</si>
  <si>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</si>
  <si>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</si>
  <si>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</si>
  <si>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</si>
  <si>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</si>
  <si>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</si>
  <si>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</si>
  <si>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</si>
  <si>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</si>
  <si>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</si>
  <si>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</si>
  <si>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</si>
  <si>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</si>
  <si>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</si>
  <si>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</si>
  <si>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</si>
  <si>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</si>
  <si>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</si>
  <si>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</si>
  <si>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</si>
  <si>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</si>
  <si>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</si>
  <si>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</si>
  <si>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</si>
  <si>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</si>
  <si>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</si>
  <si>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</si>
  <si>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</si>
  <si>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</si>
  <si>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</si>
  <si>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</si>
  <si>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</si>
  <si>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</si>
  <si>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</si>
  <si>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</si>
  <si>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</si>
  <si>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</si>
  <si>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</si>
  <si>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</si>
  <si>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</si>
  <si>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</si>
  <si>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</si>
  <si>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</si>
  <si>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</si>
  <si>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</si>
  <si>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</si>
  <si>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</si>
  <si>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</si>
  <si>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</si>
  <si>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</si>
  <si>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</si>
  <si>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</si>
  <si>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</si>
  <si>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</si>
  <si>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</si>
  <si>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</si>
  <si>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</si>
  <si>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</si>
  <si>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</si>
  <si>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</si>
  <si>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</si>
  <si>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</si>
  <si>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</si>
  <si>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</si>
  <si>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</si>
  <si>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</si>
  <si>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</si>
  <si>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</si>
  <si>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</si>
  <si>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</si>
  <si>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</si>
  <si>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</si>
  <si>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</si>
  <si>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</si>
  <si>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</si>
  <si>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</si>
  <si>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</si>
  <si>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</si>
  <si>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</si>
  <si>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</si>
  <si>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</si>
  <si>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</si>
  <si>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</si>
  <si>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</si>
  <si>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</si>
  <si>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</si>
  <si>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</si>
  <si>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</si>
  <si>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</si>
  <si>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</si>
  <si>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</si>
  <si>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</si>
  <si>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</si>
  <si>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</si>
  <si>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</si>
  <si>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</si>
  <si>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</si>
  <si>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</si>
  <si>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</si>
  <si>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</si>
  <si>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</si>
  <si>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</si>
  <si>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</si>
  <si>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</si>
  <si>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</si>
  <si>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</si>
  <si>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</si>
  <si>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</si>
  <si>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</si>
  <si>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</si>
  <si>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</si>
  <si>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</si>
  <si>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</si>
  <si>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</si>
  <si>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</si>
  <si>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</si>
  <si>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</si>
  <si>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</si>
  <si>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</si>
  <si>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</si>
  <si>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</si>
  <si>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</si>
  <si>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</si>
  <si>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</si>
  <si>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</si>
  <si>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</si>
  <si>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</si>
  <si>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</si>
  <si>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</si>
  <si>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</si>
  <si>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</si>
  <si>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</si>
  <si>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</si>
  <si>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</si>
  <si>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</si>
  <si>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</si>
  <si>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</si>
  <si>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</si>
  <si>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</si>
  <si>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</si>
  <si>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</si>
  <si>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</si>
  <si>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</si>
  <si>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</si>
  <si>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</si>
  <si>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</si>
  <si>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</si>
  <si>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</si>
  <si>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</si>
  <si>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</si>
  <si>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</si>
  <si>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</si>
  <si>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</si>
  <si>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</si>
  <si>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</si>
  <si>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</si>
  <si>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</si>
  <si>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</si>
  <si>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</si>
  <si>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</si>
  <si>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</si>
  <si>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</si>
  <si>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</si>
  <si>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</si>
  <si>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</si>
  <si>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</si>
  <si>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</si>
  <si>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</si>
  <si>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</si>
  <si>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</si>
  <si>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</si>
  <si>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</si>
  <si>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</si>
  <si>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</si>
  <si>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</si>
  <si>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</si>
  <si>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</si>
  <si>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</si>
  <si>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</si>
  <si>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</si>
  <si>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</si>
  <si>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</si>
  <si>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</si>
  <si>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</si>
  <si>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</si>
  <si>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</si>
  <si>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</si>
  <si>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</si>
  <si>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</si>
  <si>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</si>
  <si>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</si>
  <si>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</si>
  <si>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</si>
  <si>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</si>
  <si>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</si>
  <si>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</si>
  <si>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</si>
  <si>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</si>
  <si>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</si>
  <si>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</si>
  <si>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</si>
  <si>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</si>
  <si>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</si>
  <si>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</si>
  <si>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</si>
  <si>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</si>
  <si>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</si>
  <si>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</si>
  <si>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</si>
  <si>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</si>
  <si>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</si>
  <si>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</si>
  <si>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</si>
  <si>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</si>
  <si>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</si>
  <si>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</si>
  <si>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</si>
  <si>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</si>
  <si>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</si>
  <si>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</si>
  <si>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</si>
  <si>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</si>
  <si>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</si>
  <si>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</si>
  <si>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</si>
  <si>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</si>
  <si>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</si>
  <si>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</si>
  <si>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</si>
  <si>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</si>
  <si>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</si>
  <si>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</si>
  <si>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</si>
  <si>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</si>
  <si>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</si>
  <si>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</si>
  <si>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</si>
  <si>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</si>
  <si>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</si>
  <si>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</si>
  <si>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</si>
  <si>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</si>
  <si>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</si>
  <si>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</si>
  <si>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</si>
  <si>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</si>
  <si>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</si>
  <si>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</si>
  <si>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</si>
  <si>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</si>
  <si>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</si>
  <si>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</si>
  <si>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</si>
  <si>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</si>
  <si>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</si>
  <si>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</si>
  <si>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</si>
  <si>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</si>
  <si>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</si>
  <si>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</si>
  <si>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</si>
  <si>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</si>
  <si>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</si>
  <si>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</si>
  <si>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</si>
  <si>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</si>
  <si>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</si>
  <si>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</si>
  <si>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</si>
  <si>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</si>
  <si>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</si>
  <si>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</si>
  <si>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</si>
  <si>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</si>
  <si>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</si>
  <si>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</si>
  <si>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</si>
  <si>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</si>
  <si>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</si>
  <si>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</si>
  <si>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</si>
  <si>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</si>
  <si>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</si>
  <si>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</si>
  <si>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</si>
  <si>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</si>
  <si>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</si>
  <si>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</si>
  <si>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</si>
  <si>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</si>
  <si>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</si>
  <si>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</si>
  <si>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</si>
  <si>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</si>
  <si>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</si>
  <si>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</si>
  <si>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</si>
  <si>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</si>
  <si>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</si>
  <si>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</si>
  <si>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</si>
  <si>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</si>
  <si>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</si>
  <si>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</si>
  <si>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</si>
  <si>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</si>
  <si>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</si>
  <si>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</si>
  <si>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</si>
  <si>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</si>
  <si>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</si>
  <si>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</si>
  <si>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</si>
  <si>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</si>
  <si>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</si>
  <si>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</si>
  <si>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</si>
  <si>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</si>
  <si>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</si>
  <si>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</si>
  <si>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</si>
  <si>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</si>
  <si>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</si>
  <si>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</si>
  <si>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</si>
  <si>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</si>
  <si>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</si>
  <si>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</si>
  <si>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</si>
  <si>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</si>
  <si>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</si>
  <si>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</si>
  <si>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</si>
  <si>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</si>
  <si>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</si>
  <si>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</si>
  <si>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</si>
  <si>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</si>
  <si>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</si>
  <si>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</si>
  <si>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</si>
  <si>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</si>
  <si>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</si>
  <si>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</si>
  <si>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</si>
  <si>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</si>
  <si>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</si>
  <si>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</si>
  <si>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</si>
  <si>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</si>
  <si>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</si>
  <si>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</si>
  <si>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</si>
  <si>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</si>
  <si>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</si>
  <si>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</si>
  <si>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</si>
  <si>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</si>
  <si>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</si>
  <si>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</si>
  <si>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</si>
  <si>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</si>
  <si>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</si>
  <si>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</si>
  <si>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</si>
  <si>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</si>
  <si>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</si>
  <si>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</si>
  <si>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</si>
  <si>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</si>
  <si>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</si>
  <si>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</si>
  <si>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</si>
  <si>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</si>
  <si>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</si>
  <si>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</si>
  <si>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</si>
  <si>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</si>
  <si>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</si>
  <si>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</si>
  <si>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</si>
  <si>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</si>
  <si>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</si>
  <si>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</si>
  <si>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</si>
  <si>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</si>
  <si>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</si>
  <si>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</si>
  <si>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</si>
  <si>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</si>
  <si>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</si>
  <si>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</si>
  <si>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</si>
  <si>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</si>
  <si>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</si>
  <si>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</si>
  <si>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</si>
  <si>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</si>
  <si>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</si>
  <si>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</si>
  <si>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</si>
  <si>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</si>
  <si>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</si>
  <si>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</si>
  <si>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</si>
  <si>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</si>
  <si>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</si>
  <si>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</si>
  <si>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</si>
  <si>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</si>
  <si>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</si>
  <si>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</si>
  <si>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</si>
  <si>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</si>
  <si>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</si>
  <si>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</si>
  <si>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</si>
  <si>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</si>
  <si>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</si>
  <si>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</si>
  <si>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</si>
  <si>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</si>
  <si>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</si>
  <si>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</si>
  <si>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</si>
  <si>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</si>
  <si>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</si>
  <si>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</si>
  <si>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</si>
  <si>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</si>
  <si>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</si>
  <si>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</si>
  <si>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</si>
  <si>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</si>
  <si>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</si>
  <si>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</si>
  <si>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</si>
  <si>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</si>
  <si>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</si>
  <si>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</si>
  <si>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</si>
  <si>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</si>
  <si>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</si>
  <si>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</si>
  <si>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</si>
  <si>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</si>
  <si>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</si>
  <si>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</si>
  <si>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</si>
  <si>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</si>
  <si>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</si>
  <si>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</si>
  <si>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</si>
  <si>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</si>
  <si>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</si>
  <si>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</si>
  <si>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</si>
  <si>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</si>
  <si>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</si>
  <si>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</si>
  <si>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</si>
  <si>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</si>
  <si>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</si>
  <si>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</si>
  <si>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</si>
  <si>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</si>
  <si>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</si>
  <si>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</si>
  <si>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</si>
  <si>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</si>
  <si>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</si>
  <si>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</si>
  <si>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</si>
  <si>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</si>
  <si>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</si>
  <si>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</si>
  <si>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</si>
  <si>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</si>
  <si>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</si>
  <si>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</si>
  <si>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</si>
  <si>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</si>
  <si>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</si>
  <si>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</si>
  <si>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</si>
  <si>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</si>
  <si>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</si>
  <si>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</si>
  <si>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</si>
  <si>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</si>
  <si>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</si>
  <si>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</si>
  <si>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</si>
  <si>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</si>
  <si>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</si>
  <si>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</si>
  <si>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</si>
  <si>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</si>
  <si>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</si>
  <si>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</si>
  <si>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</si>
  <si>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</si>
  <si>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</si>
  <si>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</si>
  <si>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</si>
  <si>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</si>
  <si>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</si>
  <si>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</si>
  <si>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</si>
  <si>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</si>
  <si>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</si>
  <si>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</si>
  <si>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</si>
  <si>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</si>
  <si>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</si>
  <si>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</si>
  <si>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</si>
  <si>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</si>
  <si>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</si>
  <si>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</si>
  <si>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</si>
  <si>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</si>
  <si>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</si>
  <si>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</si>
  <si>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</si>
  <si>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</si>
  <si>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</si>
  <si>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</si>
  <si>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</si>
  <si>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</si>
  <si>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</si>
  <si>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</si>
  <si>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</si>
  <si>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</si>
  <si>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</si>
  <si>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</si>
  <si>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</si>
  <si>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</si>
  <si>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</si>
  <si>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</si>
  <si>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</si>
  <si>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</si>
  <si>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</si>
  <si>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</si>
  <si>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</si>
  <si>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</si>
  <si>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</si>
  <si>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</si>
  <si>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</si>
  <si>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</si>
  <si>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</si>
  <si>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</si>
  <si>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</si>
  <si>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</si>
  <si>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</si>
  <si>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</si>
  <si>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</si>
  <si>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</si>
  <si>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</si>
  <si>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</si>
  <si>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</si>
  <si>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</si>
  <si>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</si>
  <si>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</si>
  <si>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</si>
  <si>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</si>
  <si>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</si>
  <si>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</si>
  <si>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</si>
  <si>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</si>
  <si>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</si>
  <si>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</si>
  <si>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</si>
  <si>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</si>
  <si>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</si>
  <si>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</si>
  <si>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</si>
  <si>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</si>
  <si>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</si>
  <si>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</si>
  <si>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</si>
  <si>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</si>
  <si>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</si>
  <si>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</si>
  <si>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</si>
  <si>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</si>
  <si>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</si>
  <si>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</si>
  <si>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</si>
  <si>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</si>
  <si>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</si>
  <si>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</si>
  <si>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</si>
  <si>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</si>
  <si>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</si>
  <si>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</si>
  <si>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</si>
  <si>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</si>
  <si>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</si>
  <si>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</si>
  <si>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</si>
  <si>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</si>
  <si>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</si>
  <si>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</si>
  <si>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</si>
  <si>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</si>
  <si>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</si>
  <si>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</si>
  <si>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</si>
  <si>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</si>
  <si>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</si>
  <si>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</si>
  <si>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</si>
  <si>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</si>
  <si>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</si>
  <si>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</si>
  <si>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</si>
  <si>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</si>
  <si>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</si>
  <si>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</si>
  <si>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</si>
  <si>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</si>
  <si>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</si>
  <si>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</si>
  <si>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</si>
  <si>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</si>
  <si>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</si>
  <si>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</si>
  <si>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</si>
  <si>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</si>
  <si>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</si>
  <si>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</si>
  <si>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</si>
  <si>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</si>
  <si>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</si>
  <si>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</si>
  <si>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</si>
  <si>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</si>
  <si>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</si>
  <si>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</si>
  <si>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</si>
  <si>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</si>
  <si>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</si>
  <si>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</si>
  <si>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</si>
  <si>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</si>
  <si>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</si>
  <si>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</si>
  <si>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</si>
  <si>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</si>
  <si>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</si>
  <si>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</si>
  <si>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</si>
  <si>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</si>
  <si>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</si>
  <si>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</si>
  <si>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</si>
  <si>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</si>
  <si>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</si>
  <si>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</si>
  <si>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</si>
  <si>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</si>
  <si>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</si>
  <si>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</si>
  <si>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</si>
  <si>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</si>
  <si>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</si>
  <si>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</si>
  <si>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</si>
  <si>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</si>
  <si>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</si>
  <si>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</si>
  <si>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</si>
  <si>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</si>
  <si>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</si>
  <si>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</si>
  <si>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</si>
  <si>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</si>
  <si>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</si>
  <si>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</si>
  <si>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</si>
  <si>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</si>
  <si>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</si>
  <si>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</si>
  <si>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</si>
  <si>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</si>
  <si>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</si>
  <si>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</si>
  <si>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</si>
  <si>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</si>
  <si>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</si>
  <si>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</si>
  <si>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</si>
  <si>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</si>
  <si>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</si>
  <si>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</si>
  <si>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</si>
  <si>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</si>
  <si>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</si>
  <si>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</si>
  <si>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</si>
  <si>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</si>
  <si>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</si>
  <si>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</si>
  <si>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</si>
  <si>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</si>
  <si>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</si>
  <si>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</si>
  <si>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</si>
  <si>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</si>
  <si>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</si>
  <si>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</si>
  <si>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</si>
  <si>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</si>
  <si>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</si>
  <si>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</si>
  <si>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</si>
  <si>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</si>
  <si>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</si>
  <si>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</si>
  <si>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</si>
  <si>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</si>
  <si>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</si>
  <si>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</si>
  <si>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</si>
  <si>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</si>
  <si>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</si>
  <si>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</si>
  <si>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</si>
  <si>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</si>
  <si>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</si>
  <si>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</si>
  <si>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</si>
  <si>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</si>
  <si>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</si>
  <si>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</si>
  <si>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</si>
  <si>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</si>
  <si>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</si>
  <si>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</si>
  <si>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</si>
  <si>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</si>
  <si>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</si>
  <si>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</si>
  <si>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</si>
  <si>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</si>
  <si>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</si>
  <si>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</si>
  <si>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</si>
  <si>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</si>
  <si>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</si>
  <si>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</si>
  <si>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</si>
  <si>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</si>
  <si>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</si>
  <si>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</si>
  <si>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</si>
  <si>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</si>
  <si>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</si>
  <si>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</si>
  <si>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</si>
  <si>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</si>
  <si>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</si>
  <si>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</si>
  <si>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</si>
  <si>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</si>
  <si>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</si>
  <si>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</si>
  <si>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</si>
  <si>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</si>
  <si>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</si>
  <si>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</si>
  <si>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</si>
  <si>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</si>
  <si>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</si>
  <si>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</si>
  <si>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</si>
  <si>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</si>
  <si>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</si>
  <si>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</si>
  <si>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</si>
  <si>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</si>
  <si>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</si>
  <si>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</si>
  <si>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</si>
  <si>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</si>
  <si>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</si>
  <si>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</si>
  <si>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</si>
  <si>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</si>
  <si>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</si>
  <si>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</si>
  <si>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</si>
  <si>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</si>
  <si>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</si>
  <si>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</si>
  <si>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</si>
  <si>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</si>
  <si>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</si>
  <si>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</si>
  <si>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</si>
  <si>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</si>
  <si>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</si>
  <si>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</si>
  <si>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</si>
  <si>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</si>
  <si>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</si>
  <si>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</si>
  <si>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</si>
  <si>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</si>
  <si>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</si>
  <si>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</si>
  <si>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</si>
  <si>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</si>
  <si>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</si>
  <si>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</si>
  <si>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</si>
  <si>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</si>
  <si>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</si>
  <si>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</si>
  <si>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</si>
  <si>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</si>
  <si>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</si>
  <si>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</si>
  <si>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</si>
  <si>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</si>
  <si>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</si>
  <si>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</si>
  <si>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</si>
  <si>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</si>
  <si>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</si>
  <si>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</si>
  <si>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</si>
  <si>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</si>
  <si>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</si>
  <si>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</si>
  <si>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</si>
  <si>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</si>
  <si>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</si>
  <si>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</si>
  <si>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</si>
  <si>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</si>
  <si>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</si>
  <si>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</si>
  <si>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</si>
  <si>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</si>
  <si>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</si>
  <si>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</si>
  <si>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</si>
  <si>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</si>
  <si>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</si>
  <si>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</si>
  <si>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</si>
  <si>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</si>
  <si>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</si>
  <si>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</si>
  <si>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</si>
  <si>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</si>
  <si>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</si>
  <si>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</si>
  <si>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</si>
  <si>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</si>
  <si>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</si>
  <si>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</si>
  <si>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</si>
  <si>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</si>
  <si>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</si>
  <si>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</si>
  <si>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</si>
  <si>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</si>
  <si>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</si>
  <si>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</si>
  <si>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</si>
  <si>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</si>
  <si>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</si>
  <si>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</si>
  <si>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</si>
  <si>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</si>
  <si>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</si>
  <si>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</si>
  <si>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</si>
  <si>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</si>
  <si>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</si>
  <si>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</si>
  <si>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</si>
  <si>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</si>
  <si>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</si>
  <si>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</si>
  <si>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</si>
  <si>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</si>
  <si>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</si>
  <si>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</si>
  <si>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</si>
  <si>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</si>
  <si>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</si>
  <si>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</si>
  <si>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</si>
  <si>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</si>
  <si>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</si>
  <si>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</si>
  <si>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</si>
  <si>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</si>
  <si>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</si>
  <si>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</si>
  <si>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</si>
  <si>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</si>
  <si>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</si>
  <si>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</si>
  <si>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</si>
  <si>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</si>
  <si>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</si>
  <si>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</si>
  <si>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</si>
  <si>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</si>
  <si>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</si>
  <si>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</si>
  <si>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</si>
  <si>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</si>
  <si>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</si>
  <si>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</si>
  <si>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</si>
  <si>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</si>
  <si>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</si>
  <si>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</si>
  <si>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</si>
  <si>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</si>
  <si>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</si>
  <si>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</si>
  <si>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</si>
  <si>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</si>
  <si>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</si>
  <si>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</si>
  <si>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</si>
  <si>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</si>
  <si>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</si>
  <si>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</si>
  <si>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</si>
  <si>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</si>
  <si>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</si>
  <si>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</si>
  <si>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</si>
  <si>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</si>
  <si>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</si>
  <si>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</si>
  <si>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</si>
  <si>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</si>
  <si>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</si>
  <si>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</si>
  <si>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</si>
  <si>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</si>
  <si>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</si>
  <si>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</si>
  <si>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</si>
  <si>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</si>
  <si>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</si>
  <si>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</si>
  <si>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</si>
  <si>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</si>
  <si>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</si>
  <si>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</si>
  <si>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</si>
  <si>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</si>
  <si>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</si>
  <si>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</si>
  <si>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</si>
  <si>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</si>
  <si>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</si>
  <si>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</si>
  <si>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</si>
  <si>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</si>
  <si>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</si>
  <si>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</si>
  <si>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</si>
  <si>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</si>
  <si>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</si>
  <si>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</si>
  <si>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</si>
  <si>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</si>
  <si>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</si>
  <si>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</si>
  <si>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</si>
  <si>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</si>
  <si>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</si>
  <si>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</si>
  <si>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</si>
  <si>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</si>
  <si>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</si>
  <si>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</si>
  <si>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</si>
  <si>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</si>
  <si>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</si>
  <si>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</si>
  <si>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</si>
  <si>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</si>
  <si>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</si>
  <si>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</si>
  <si>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</si>
  <si>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</si>
  <si>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</si>
  <si>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</si>
  <si>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</si>
  <si>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</si>
  <si>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</si>
  <si>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</si>
  <si>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</si>
  <si>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</si>
  <si>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</si>
  <si>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</si>
  <si>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</si>
  <si>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</si>
  <si>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</si>
  <si>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</si>
  <si>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</si>
  <si>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</si>
  <si>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</si>
  <si>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</si>
  <si>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</si>
  <si>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</si>
  <si>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</si>
  <si>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</si>
  <si>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</si>
  <si>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</si>
  <si>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</si>
  <si>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</si>
  <si>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</si>
  <si>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</si>
  <si>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</si>
  <si>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</si>
  <si>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</si>
  <si>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</si>
  <si>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</si>
  <si>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</si>
  <si>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</si>
  <si>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</si>
  <si>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</si>
  <si>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</si>
  <si>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</si>
  <si>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</si>
  <si>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</si>
  <si>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</si>
  <si>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</si>
  <si>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</si>
  <si>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</si>
  <si>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</si>
  <si>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</si>
  <si>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</si>
  <si>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</si>
  <si>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</si>
  <si>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</si>
  <si>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</si>
  <si>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</si>
  <si>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</si>
  <si>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</si>
  <si>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</si>
  <si>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</si>
  <si>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</si>
  <si>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</si>
  <si>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</si>
  <si>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</si>
  <si>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</si>
  <si>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</si>
  <si>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</si>
  <si>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</si>
  <si>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</si>
  <si>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</si>
  <si>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</si>
  <si>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</si>
  <si>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</si>
  <si>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</si>
  <si>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</si>
  <si>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</si>
  <si>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</si>
  <si>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</si>
  <si>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</si>
  <si>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</si>
  <si>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</si>
  <si>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</si>
  <si>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</si>
  <si>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</si>
  <si>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</si>
  <si>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</si>
  <si>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</si>
  <si>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</si>
  <si>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</si>
  <si>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</si>
  <si>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</si>
  <si>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</si>
  <si>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</si>
  <si>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</si>
  <si>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</si>
  <si>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</si>
  <si>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</si>
  <si>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</si>
  <si>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</si>
  <si>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</si>
  <si>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</si>
  <si>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</si>
  <si>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</si>
  <si>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</si>
  <si>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</si>
  <si>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</si>
  <si>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</si>
  <si>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</si>
  <si>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</si>
  <si>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</si>
  <si>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</si>
  <si>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</si>
  <si>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</si>
  <si>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</si>
  <si>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</si>
  <si>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</si>
  <si>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</si>
  <si>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</si>
  <si>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</si>
  <si>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</si>
  <si>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</si>
  <si>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</si>
  <si>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</si>
  <si>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</si>
  <si>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</si>
  <si>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</si>
  <si>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</si>
  <si>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</si>
  <si>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</si>
  <si>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</si>
  <si>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</si>
  <si>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</si>
  <si>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</si>
  <si>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</si>
  <si>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</si>
  <si>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</si>
  <si>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</si>
  <si>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</si>
  <si>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</si>
  <si>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</si>
  <si>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</si>
  <si>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</si>
  <si>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</si>
  <si>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</si>
  <si>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</si>
  <si>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</si>
  <si>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</si>
  <si>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</si>
  <si>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</si>
  <si>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</si>
  <si>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</si>
  <si>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</si>
  <si>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</si>
  <si>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</si>
  <si>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</si>
  <si>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</si>
  <si>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</si>
  <si>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</si>
  <si>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</si>
  <si>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</si>
  <si>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</si>
  <si>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</si>
  <si>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</si>
  <si>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</si>
  <si>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</si>
  <si>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</si>
  <si>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</si>
  <si>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</si>
  <si>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</si>
  <si>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</si>
  <si>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</si>
  <si>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</si>
  <si>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</si>
  <si>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</si>
  <si>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</si>
  <si>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</si>
  <si>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</si>
  <si>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</si>
  <si>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</si>
  <si>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</si>
  <si>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</si>
  <si>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</si>
  <si>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</si>
  <si>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</si>
  <si>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</si>
  <si>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</si>
  <si>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</si>
  <si>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</si>
  <si>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</si>
  <si>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</si>
  <si>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</si>
  <si>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</si>
  <si>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</si>
  <si>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</si>
  <si>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</si>
  <si>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</si>
  <si>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</si>
  <si>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</si>
  <si>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</si>
  <si>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</si>
  <si>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</si>
  <si>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</si>
  <si>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</si>
  <si>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</si>
  <si>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</si>
  <si>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</si>
  <si>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</si>
  <si>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</si>
  <si>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</si>
  <si>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</si>
  <si>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</si>
  <si>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</si>
  <si>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</si>
  <si>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</si>
  <si>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</si>
  <si>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</si>
  <si>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</si>
  <si>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</si>
  <si>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</si>
  <si>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</si>
  <si>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</si>
  <si>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</si>
  <si>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</si>
  <si>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</si>
  <si>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</si>
  <si>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</si>
  <si>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</si>
  <si>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</si>
  <si>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</si>
  <si>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</si>
  <si>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</si>
  <si>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</si>
  <si>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</si>
  <si>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</si>
  <si>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</si>
  <si>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</si>
  <si>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</si>
  <si>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</si>
  <si>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</si>
  <si>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</si>
  <si>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</si>
  <si>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</si>
  <si>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</si>
  <si>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</si>
  <si>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</si>
  <si>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</si>
  <si>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</si>
  <si>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</si>
  <si>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</si>
  <si>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</si>
  <si>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</si>
  <si>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</si>
  <si>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</si>
  <si>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</si>
  <si>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</si>
  <si>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</si>
  <si>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</si>
  <si>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</si>
  <si>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</si>
  <si>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</si>
  <si>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</si>
  <si>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</si>
  <si>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</si>
  <si>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</si>
  <si>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</si>
  <si>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</si>
  <si>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</si>
  <si>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</si>
  <si>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</si>
  <si>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</si>
  <si>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</si>
  <si>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</si>
  <si>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</si>
  <si>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</si>
  <si>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</si>
  <si>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</si>
  <si>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</si>
  <si>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</si>
  <si>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</si>
  <si>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</si>
  <si>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</si>
  <si>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</si>
  <si>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</si>
  <si>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</si>
  <si>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</si>
  <si>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</si>
  <si>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</si>
  <si>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</si>
  <si>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</si>
  <si>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</si>
  <si>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</si>
  <si>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</si>
  <si>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</si>
  <si>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</si>
  <si>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</si>
  <si>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</si>
  <si>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</si>
  <si>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</si>
  <si>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</si>
  <si>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</si>
  <si>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</si>
  <si>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</si>
  <si>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</si>
  <si>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</si>
  <si>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</si>
  <si>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</si>
  <si>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</si>
  <si>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</si>
  <si>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</si>
  <si>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</si>
  <si>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</si>
  <si>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</si>
  <si>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</si>
  <si>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</si>
  <si>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</si>
  <si>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</si>
  <si>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</si>
  <si>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</si>
  <si>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</si>
  <si>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</si>
  <si>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</si>
  <si>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</si>
  <si>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</si>
  <si>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</si>
  <si>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</si>
  <si>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</si>
  <si>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</si>
  <si>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</si>
  <si>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</si>
  <si>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</si>
  <si>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</si>
  <si>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</si>
  <si>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</si>
  <si>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</si>
  <si>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</si>
  <si>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</si>
  <si>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</si>
  <si>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</si>
  <si>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</si>
  <si>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</si>
  <si>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</si>
  <si>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</si>
  <si>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</si>
  <si>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</si>
  <si>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</si>
  <si>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</si>
  <si>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</si>
  <si>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</si>
  <si>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</si>
  <si>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</si>
  <si>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</si>
  <si>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</si>
  <si>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</si>
  <si>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</si>
  <si>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</si>
  <si>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</si>
  <si>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</si>
  <si>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</si>
  <si>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</si>
  <si>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</si>
  <si>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</si>
  <si>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</si>
  <si>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</si>
  <si>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</si>
  <si>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</si>
  <si>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</si>
  <si>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</si>
  <si>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</si>
  <si>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</si>
  <si>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</si>
  <si>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</si>
  <si>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</si>
  <si>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</si>
  <si>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</si>
  <si>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</si>
  <si>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</si>
  <si>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</si>
  <si>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</si>
  <si>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</si>
  <si>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</si>
  <si>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</si>
  <si>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</si>
  <si>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</si>
  <si>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</si>
  <si>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</si>
  <si>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</si>
  <si>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</si>
  <si>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</si>
  <si>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</si>
  <si>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</si>
  <si>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</si>
  <si>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</si>
  <si>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</si>
  <si>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</si>
  <si>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</si>
  <si>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</si>
  <si>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</si>
  <si>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</si>
  <si>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</si>
  <si>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</si>
  <si>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</si>
  <si>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</si>
  <si>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</si>
  <si>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</si>
  <si>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</si>
  <si>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</si>
  <si>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</si>
  <si>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</si>
  <si>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</si>
  <si>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</si>
  <si>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</si>
  <si>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</si>
  <si>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</si>
  <si>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</si>
  <si>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</si>
  <si>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</si>
  <si>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</si>
  <si>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</si>
  <si>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</si>
  <si>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</si>
  <si>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</si>
  <si>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</si>
  <si>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</si>
  <si>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</si>
  <si>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</si>
  <si>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</si>
  <si>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</si>
  <si>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</si>
  <si>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</si>
  <si>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</si>
  <si>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</si>
  <si>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</si>
  <si>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</si>
  <si>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</si>
  <si>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</si>
  <si>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</si>
  <si>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</si>
  <si>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</si>
  <si>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</si>
  <si>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</si>
  <si>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</si>
  <si>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</si>
  <si>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</si>
  <si>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</si>
  <si>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</si>
  <si>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</si>
  <si>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</si>
  <si>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</si>
  <si>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</si>
  <si>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</si>
  <si>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</si>
  <si>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</si>
  <si>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</si>
  <si>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</si>
  <si>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</si>
  <si>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</si>
  <si>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</si>
  <si>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</si>
  <si>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</si>
  <si>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</si>
  <si>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</si>
  <si>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</si>
  <si>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</si>
  <si>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</si>
  <si>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</si>
  <si>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</si>
  <si>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</si>
  <si>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</si>
  <si>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</si>
  <si>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</si>
  <si>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</si>
  <si>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</si>
  <si>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</si>
  <si>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</si>
  <si>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</si>
  <si>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</si>
  <si>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</si>
  <si>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</si>
  <si>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</si>
  <si>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</si>
  <si>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</si>
  <si>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</si>
  <si>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</si>
  <si>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</si>
  <si>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</si>
  <si>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</si>
  <si>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</si>
  <si>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</si>
  <si>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</si>
  <si>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</si>
  <si>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</si>
  <si>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</si>
  <si>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</si>
  <si>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</si>
  <si>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</si>
  <si>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</si>
  <si>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</si>
  <si>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</si>
  <si>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</si>
  <si>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</si>
  <si>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</si>
  <si>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</si>
  <si>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</si>
  <si>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</si>
  <si>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</si>
  <si>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</si>
  <si>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</si>
  <si>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</si>
  <si>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</si>
  <si>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</si>
  <si>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</si>
  <si>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</si>
  <si>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</si>
  <si>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</si>
  <si>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</si>
  <si>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</si>
  <si>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</si>
  <si>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</si>
  <si>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</si>
  <si>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</si>
  <si>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</si>
  <si>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</si>
  <si>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</si>
  <si>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</si>
  <si>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</si>
  <si>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</si>
  <si>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</si>
  <si>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</si>
  <si>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</si>
  <si>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</si>
  <si>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</si>
  <si>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</si>
  <si>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</si>
  <si>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</si>
  <si>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</si>
  <si>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</si>
  <si>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</si>
  <si>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</si>
  <si>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</si>
  <si>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</si>
  <si>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</si>
  <si>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</si>
  <si>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</si>
  <si>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</si>
  <si>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</si>
  <si>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</si>
  <si>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</si>
  <si>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</si>
  <si>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</si>
  <si>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</si>
  <si>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</si>
  <si>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</si>
  <si>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</si>
  <si>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</si>
  <si>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</si>
  <si>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</si>
  <si>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</si>
  <si>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</si>
  <si>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</si>
  <si>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</si>
  <si>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</si>
  <si>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</si>
  <si>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</si>
  <si>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</si>
  <si>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</si>
  <si>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</si>
  <si>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</si>
  <si>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</si>
  <si>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</si>
  <si>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</si>
  <si>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</si>
  <si>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</si>
  <si>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</si>
  <si>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</si>
  <si>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</si>
  <si>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</si>
  <si>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</si>
  <si>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</si>
  <si>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</si>
  <si>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</si>
  <si>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</si>
  <si>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</si>
  <si>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</si>
  <si>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</si>
  <si>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</si>
  <si>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</si>
  <si>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</si>
  <si>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</si>
  <si>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</si>
  <si>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</si>
  <si>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</si>
  <si>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</si>
  <si>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</si>
  <si>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</si>
  <si>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</si>
  <si>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</si>
  <si>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</si>
  <si>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</si>
  <si>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</si>
  <si>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</si>
  <si>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</si>
  <si>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</si>
  <si>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</si>
  <si>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</si>
  <si>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</si>
  <si>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</si>
  <si>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</si>
  <si>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</si>
  <si>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</si>
  <si>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</si>
  <si>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</si>
  <si>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</si>
  <si>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</si>
  <si>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</si>
  <si>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</si>
  <si>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</si>
  <si>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</si>
  <si>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</si>
  <si>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</si>
  <si>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</si>
  <si>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</si>
  <si>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</si>
  <si>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</si>
  <si>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</si>
  <si>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</si>
  <si>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</si>
  <si>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</si>
  <si>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</si>
  <si>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</si>
  <si>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</si>
  <si>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</si>
  <si>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</si>
  <si>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</si>
  <si>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</si>
  <si>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</si>
  <si>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</si>
  <si>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</si>
  <si>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</si>
  <si>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</si>
  <si>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</si>
  <si>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</si>
  <si>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</si>
  <si>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</si>
  <si>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</si>
  <si>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</si>
  <si>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</si>
  <si>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</si>
  <si>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</si>
  <si>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</si>
  <si>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</si>
  <si>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</si>
  <si>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</si>
  <si>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</si>
  <si>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</si>
  <si>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</si>
  <si>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</si>
  <si>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</si>
  <si>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</si>
  <si>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</si>
  <si>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</si>
  <si>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</si>
  <si>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</si>
  <si>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</si>
  <si>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</si>
  <si>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</si>
  <si>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</si>
  <si>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</si>
  <si>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</si>
  <si>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</si>
  <si>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</si>
  <si>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</si>
  <si>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</si>
  <si>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</si>
  <si>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</si>
  <si>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</si>
  <si>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</si>
  <si>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</si>
  <si>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</si>
  <si>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</si>
  <si>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</si>
  <si>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</si>
  <si>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</si>
  <si>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</si>
  <si>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</si>
  <si>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</si>
  <si>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</si>
  <si>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</si>
  <si>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</si>
  <si>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</si>
  <si>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</si>
  <si>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</si>
  <si>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</si>
  <si>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</si>
  <si>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</si>
  <si>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</si>
  <si>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</si>
  <si>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</si>
  <si>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</si>
  <si>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</si>
  <si>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</si>
  <si>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</si>
  <si>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</si>
  <si>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</si>
  <si>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</si>
  <si>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</si>
  <si>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</si>
  <si>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</si>
  <si>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</si>
  <si>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</si>
  <si>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</si>
  <si>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</si>
  <si>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</si>
  <si>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</si>
  <si>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</si>
  <si>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</si>
  <si>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</si>
  <si>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</si>
  <si>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</si>
  <si>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</si>
  <si>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</si>
  <si>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</si>
  <si>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</si>
  <si>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</si>
  <si>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</si>
  <si>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</si>
  <si>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</si>
  <si>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</si>
  <si>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</si>
  <si>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</si>
  <si>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</si>
  <si>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</si>
  <si>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</si>
  <si>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</si>
  <si>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</si>
  <si>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</si>
  <si>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</si>
  <si>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</si>
  <si>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</si>
  <si>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</si>
  <si>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</si>
  <si>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</si>
  <si>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</si>
  <si>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</si>
  <si>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</si>
  <si>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</si>
  <si>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</si>
  <si>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</si>
  <si>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</si>
  <si>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</si>
  <si>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</si>
  <si>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</si>
  <si>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</si>
  <si>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</si>
  <si>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</si>
  <si>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</si>
  <si>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</si>
  <si>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</si>
  <si>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</si>
  <si>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</si>
  <si>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</si>
  <si>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</si>
  <si>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</si>
  <si>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</si>
  <si>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</si>
  <si>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</si>
  <si>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</si>
  <si>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</si>
  <si>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</si>
  <si>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</si>
  <si>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</si>
  <si>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</si>
  <si>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</si>
  <si>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</si>
  <si>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</si>
  <si>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</si>
  <si>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</si>
  <si>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</si>
  <si>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</si>
  <si>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</si>
  <si>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</si>
  <si>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</si>
  <si>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</si>
  <si>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</si>
  <si>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</si>
  <si>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</si>
  <si>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</si>
  <si>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</si>
  <si>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</si>
  <si>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</si>
  <si>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</si>
  <si>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</si>
  <si>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</si>
  <si>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</si>
  <si>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</si>
  <si>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</si>
  <si>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</si>
  <si>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</si>
  <si>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</si>
  <si>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</si>
  <si>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</si>
  <si>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</si>
  <si>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</si>
  <si>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</si>
  <si>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</si>
  <si>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</si>
  <si>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</si>
  <si>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</si>
  <si>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</si>
  <si>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</si>
  <si>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</si>
  <si>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</si>
  <si>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</si>
  <si>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</si>
  <si>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</si>
  <si>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</si>
  <si>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</si>
  <si>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</si>
  <si>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</si>
  <si>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</si>
  <si>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</si>
  <si>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</si>
  <si>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</si>
  <si>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</si>
  <si>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</si>
  <si>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</si>
  <si>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</si>
  <si>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</si>
  <si>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</si>
  <si>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</si>
  <si>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</si>
  <si>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</si>
  <si>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</si>
  <si>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</si>
  <si>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</si>
  <si>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</si>
  <si>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</si>
  <si>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</si>
  <si>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</si>
  <si>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</si>
  <si>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</si>
  <si>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</si>
  <si>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</si>
  <si>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</si>
  <si>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</si>
  <si>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</si>
  <si>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</si>
  <si>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</si>
  <si>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</si>
  <si>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</si>
  <si>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</si>
  <si>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</si>
  <si>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</si>
  <si>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</si>
  <si>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</si>
  <si>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</si>
  <si>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</si>
  <si>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</si>
  <si>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</si>
  <si>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</si>
  <si>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</si>
  <si>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</si>
  <si>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</si>
  <si>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</si>
  <si>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</si>
  <si>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</si>
  <si>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</si>
  <si>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</si>
  <si>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</si>
  <si>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</si>
  <si>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</si>
  <si>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</si>
  <si>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</si>
  <si>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</si>
  <si>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</si>
  <si>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</si>
  <si>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</si>
  <si>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</si>
  <si>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</si>
  <si>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</si>
  <si>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</si>
  <si>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</si>
  <si>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</si>
  <si>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</si>
  <si>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</si>
  <si>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</si>
  <si>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</si>
  <si>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</si>
  <si>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</si>
  <si>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</si>
  <si>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</si>
  <si>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</si>
  <si>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</si>
  <si>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</si>
  <si>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</si>
  <si>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</si>
  <si>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</si>
  <si>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</si>
  <si>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</si>
  <si>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</si>
  <si>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</si>
  <si>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</si>
  <si>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</si>
  <si>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</si>
  <si>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</si>
  <si>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</si>
  <si>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</si>
  <si>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</si>
  <si>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</si>
  <si>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</si>
  <si>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</si>
  <si>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</si>
  <si>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</si>
  <si>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</si>
  <si>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</si>
  <si>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</si>
  <si>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</si>
  <si>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</si>
  <si>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</si>
  <si>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</si>
  <si>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</si>
  <si>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</si>
  <si>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</si>
  <si>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</si>
  <si>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</si>
  <si>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</si>
  <si>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</si>
  <si>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</si>
  <si>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</si>
  <si>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</si>
  <si>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</si>
  <si>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</si>
  <si>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</si>
  <si>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</si>
  <si>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</si>
  <si>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</si>
  <si>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</si>
  <si>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</si>
  <si>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</si>
  <si>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</si>
  <si>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</si>
  <si>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</si>
  <si>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</si>
  <si>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</si>
  <si>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</si>
  <si>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</si>
  <si>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</si>
  <si>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</si>
  <si>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</si>
  <si>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</si>
  <si>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</si>
  <si>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</si>
  <si>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</si>
  <si>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</si>
  <si>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</si>
  <si>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</si>
  <si>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</si>
  <si>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</si>
  <si>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</si>
  <si>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</si>
  <si>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</si>
  <si>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</si>
  <si>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</si>
  <si>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</si>
  <si>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</si>
  <si>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</si>
  <si>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</si>
  <si>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</si>
  <si>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</si>
  <si>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</si>
  <si>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</si>
  <si>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</si>
  <si>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</si>
  <si>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</si>
  <si>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</si>
  <si>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</si>
  <si>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</si>
  <si>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</si>
  <si>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</si>
  <si>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</si>
  <si>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</si>
  <si>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</si>
  <si>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</si>
  <si>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</si>
  <si>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</si>
  <si>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</si>
  <si>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</si>
  <si>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</si>
  <si>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</si>
  <si>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</si>
  <si>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</si>
  <si>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</si>
  <si>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</si>
  <si>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</si>
  <si>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</si>
  <si>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</si>
  <si>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</si>
  <si>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</si>
  <si>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</si>
  <si>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</si>
  <si>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</si>
  <si>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</si>
  <si>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</si>
  <si>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</si>
  <si>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</si>
  <si>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</si>
  <si>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</si>
  <si>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</si>
  <si>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</si>
  <si>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</si>
  <si>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</si>
  <si>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</si>
  <si>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</si>
  <si>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</si>
  <si>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</si>
  <si>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</si>
  <si>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</si>
  <si>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</si>
  <si>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</si>
  <si>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</si>
  <si>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</si>
  <si>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</si>
  <si>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</si>
  <si>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</si>
  <si>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</si>
  <si>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</si>
  <si>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</si>
  <si>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</si>
  <si>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</si>
  <si>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</si>
  <si>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</si>
  <si>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</si>
  <si>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</si>
  <si>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</si>
  <si>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</si>
  <si>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</si>
  <si>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</si>
  <si>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</si>
  <si>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</si>
  <si>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</si>
  <si>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</si>
  <si>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</si>
  <si>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</si>
  <si>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</si>
  <si>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</si>
  <si>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</si>
  <si>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</si>
  <si>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</si>
  <si>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</si>
  <si>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</si>
  <si>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</si>
  <si>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</si>
  <si>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</si>
  <si>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</si>
  <si>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</si>
  <si>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</si>
  <si>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</si>
  <si>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</si>
  <si>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</si>
  <si>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</si>
  <si>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</si>
  <si>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</si>
  <si>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</si>
  <si>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</si>
  <si>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</si>
  <si>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</si>
  <si>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</si>
  <si>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</si>
  <si>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</si>
  <si>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</si>
  <si>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</si>
  <si>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</si>
  <si>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</si>
  <si>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</si>
  <si>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</si>
  <si>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</si>
  <si>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</si>
  <si>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</si>
  <si>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</si>
  <si>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</si>
  <si>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</si>
  <si>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</si>
  <si>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</si>
  <si>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</si>
  <si>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</si>
  <si>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</si>
  <si>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</si>
  <si>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</si>
  <si>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</si>
  <si>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</si>
  <si>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</si>
  <si>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</si>
  <si>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</si>
  <si>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</si>
  <si>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</si>
  <si>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</si>
  <si>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</si>
  <si>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</si>
  <si>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</si>
  <si>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</si>
  <si>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</si>
  <si>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</si>
  <si>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</si>
  <si>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</si>
  <si>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</si>
  <si>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</si>
  <si>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</si>
  <si>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</si>
  <si>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</si>
  <si>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</si>
  <si>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</si>
  <si>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</si>
  <si>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</si>
  <si>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</si>
  <si>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</si>
  <si>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</si>
  <si>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</si>
  <si>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</si>
  <si>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</si>
  <si>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</si>
  <si>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</si>
  <si>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</si>
  <si>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</si>
  <si>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</si>
  <si>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</si>
  <si>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</si>
  <si>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</si>
  <si>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</si>
  <si>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</si>
  <si>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</si>
  <si>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</si>
  <si>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</si>
  <si>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</si>
  <si>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</si>
  <si>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</si>
  <si>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</si>
  <si>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</si>
  <si>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</si>
  <si>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</si>
  <si>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</si>
  <si>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</si>
  <si>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</si>
  <si>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</si>
  <si>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</si>
  <si>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</si>
  <si>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</si>
  <si>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</si>
  <si>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</si>
  <si>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</si>
  <si>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</si>
  <si>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</si>
  <si>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</si>
  <si>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</si>
  <si>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</si>
  <si>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</si>
  <si>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</si>
  <si>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</si>
  <si>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</si>
  <si>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</si>
  <si>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</si>
  <si>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</si>
  <si>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</si>
  <si>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</si>
  <si>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</si>
  <si>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</si>
  <si>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</si>
  <si>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</si>
  <si>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</si>
  <si>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</si>
  <si>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</si>
  <si>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</si>
  <si>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</si>
  <si>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</si>
  <si>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</si>
  <si>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</si>
  <si>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</si>
  <si>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</si>
  <si>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</si>
  <si>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</si>
  <si>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</si>
  <si>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</si>
  <si>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</si>
  <si>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</si>
  <si>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</si>
  <si>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</si>
  <si>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</si>
  <si>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</si>
  <si>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</si>
  <si>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</si>
  <si>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</si>
  <si>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</si>
  <si>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</si>
  <si>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</si>
  <si>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</si>
  <si>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</si>
  <si>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</si>
  <si>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</si>
  <si>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</si>
  <si>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</si>
  <si>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</si>
  <si>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</si>
  <si>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</si>
  <si>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</si>
  <si>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</si>
  <si>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</si>
  <si>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</si>
  <si>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</si>
  <si>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</si>
  <si>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</si>
  <si>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</si>
  <si>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</si>
  <si>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</si>
  <si>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</si>
  <si>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</si>
  <si>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</si>
  <si>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</si>
  <si>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</si>
  <si>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</si>
  <si>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</si>
  <si>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</si>
  <si>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</si>
  <si>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</si>
  <si>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</si>
  <si>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</si>
  <si>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</si>
  <si>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</si>
  <si>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</si>
  <si>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</si>
  <si>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</si>
  <si>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</si>
  <si>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</si>
  <si>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</si>
  <si>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</si>
  <si>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</si>
  <si>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</si>
  <si>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</si>
  <si>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</si>
  <si>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</si>
  <si>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</si>
  <si>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</si>
  <si>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</si>
  <si>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</si>
  <si>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</si>
  <si>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</si>
  <si>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</si>
  <si>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</si>
  <si>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</si>
  <si>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</si>
  <si>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</si>
  <si>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</si>
  <si>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</si>
  <si>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</si>
  <si>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</si>
  <si>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</si>
  <si>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</si>
  <si>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</si>
  <si>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</si>
  <si>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</si>
  <si>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</si>
  <si>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</si>
  <si>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</si>
  <si>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</si>
  <si>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</si>
  <si>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</si>
  <si>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</si>
  <si>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</si>
  <si>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</si>
  <si>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</si>
  <si>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</si>
  <si>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</si>
  <si>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</si>
  <si>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</si>
  <si>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</si>
  <si>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</si>
  <si>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</si>
  <si>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</si>
  <si>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</si>
  <si>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</si>
  <si>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</si>
  <si>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</si>
  <si>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</si>
  <si>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</si>
  <si>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</si>
  <si>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</si>
  <si>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</si>
  <si>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</si>
  <si>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</si>
  <si>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</si>
  <si>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</si>
  <si>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</si>
  <si>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</si>
  <si>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</si>
  <si>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</si>
  <si>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</si>
  <si>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</si>
  <si>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</si>
  <si>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</si>
  <si>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</si>
  <si>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</si>
  <si>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</si>
  <si>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</si>
  <si>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</si>
  <si>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</si>
  <si>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</si>
  <si>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</si>
  <si>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</si>
  <si>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</si>
  <si>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</si>
  <si>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</si>
  <si>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</si>
  <si>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</si>
  <si>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</si>
  <si>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</si>
  <si>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</si>
  <si>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</si>
  <si>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</si>
  <si>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</si>
  <si>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</si>
  <si>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</si>
  <si>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</si>
  <si>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</si>
  <si>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</si>
  <si>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</si>
  <si>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</si>
  <si>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</si>
  <si>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</si>
  <si>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</si>
  <si>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</si>
  <si>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</si>
  <si>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</si>
  <si>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</si>
  <si>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</si>
  <si>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</si>
  <si>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</si>
  <si>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</si>
  <si>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</si>
  <si>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</si>
  <si>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</si>
  <si>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</si>
  <si>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</si>
  <si>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</si>
  <si>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</si>
  <si>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</si>
  <si>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</si>
  <si>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</si>
  <si>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</si>
  <si>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</si>
  <si>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</si>
  <si>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</si>
  <si>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</si>
  <si>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</si>
  <si>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</si>
  <si>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</si>
  <si>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</si>
  <si>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</si>
  <si>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</si>
  <si>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</si>
  <si>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</si>
  <si>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</si>
  <si>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</si>
  <si>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</si>
  <si>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</si>
  <si>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</si>
  <si>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</si>
  <si>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</si>
  <si>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</si>
  <si>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</si>
  <si>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</si>
  <si>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</si>
  <si>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</si>
  <si>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</si>
  <si>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</si>
  <si>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</si>
  <si>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</si>
  <si>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</si>
  <si>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</si>
  <si>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</si>
  <si>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</si>
  <si>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</si>
  <si>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</si>
  <si>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</si>
  <si>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</si>
  <si>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</si>
  <si>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</si>
  <si>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</si>
  <si>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</si>
  <si>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</si>
  <si>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</si>
  <si>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</si>
  <si>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</si>
  <si>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</si>
  <si>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</si>
  <si>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</si>
  <si>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</si>
  <si>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</si>
  <si>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</si>
  <si>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</si>
  <si>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</si>
  <si>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</si>
  <si>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</si>
  <si>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</si>
  <si>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</si>
  <si>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</si>
  <si>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</si>
  <si>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</si>
  <si>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</si>
  <si>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</si>
  <si>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</si>
  <si>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</si>
  <si>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</si>
  <si>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</si>
  <si>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</si>
  <si>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</si>
  <si>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</si>
  <si>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</si>
  <si>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</si>
  <si>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</si>
  <si>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</si>
  <si>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</si>
  <si>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</si>
  <si>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</si>
  <si>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</si>
  <si>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</si>
  <si>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</si>
  <si>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</si>
  <si>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</si>
  <si>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</si>
  <si>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</si>
  <si>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</si>
  <si>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</si>
  <si>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</si>
  <si>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</si>
  <si>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</si>
  <si>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</si>
  <si>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</si>
  <si>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</si>
  <si>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</si>
  <si>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</si>
  <si>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</si>
  <si>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</si>
  <si>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</si>
  <si>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</si>
  <si>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</si>
  <si>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</si>
  <si>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</si>
  <si>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</si>
  <si>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</si>
  <si>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</si>
  <si>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</si>
  <si>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</si>
  <si>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</si>
  <si>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</si>
  <si>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</si>
  <si>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</si>
  <si>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</si>
  <si>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</si>
  <si>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</si>
  <si>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</si>
  <si>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</si>
  <si>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</si>
  <si>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</si>
  <si>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</si>
  <si>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</si>
  <si>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</si>
  <si>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</si>
  <si>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</si>
  <si>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</si>
  <si>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</si>
  <si>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</si>
  <si>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</si>
  <si>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</si>
  <si>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</si>
  <si>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</si>
  <si>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</si>
  <si>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</si>
  <si>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</si>
  <si>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</si>
  <si>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</si>
  <si>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</si>
  <si>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</si>
  <si>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</si>
  <si>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</si>
  <si>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</si>
  <si>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</si>
  <si>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</si>
  <si>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</si>
  <si>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</si>
  <si>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</si>
  <si>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</si>
  <si>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</si>
  <si>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</si>
  <si>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</si>
  <si>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</si>
  <si>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</si>
  <si>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</si>
  <si>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</si>
  <si>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</si>
  <si>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</si>
  <si>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</si>
  <si>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</si>
  <si>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</si>
  <si>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</si>
  <si>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</si>
  <si>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</si>
  <si>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</si>
  <si>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</si>
  <si>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</si>
  <si>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</si>
  <si>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</si>
  <si>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</si>
  <si>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</si>
  <si>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</si>
  <si>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</si>
  <si>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</si>
  <si>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</si>
  <si>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</si>
  <si>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</si>
  <si>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</si>
  <si>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</si>
  <si>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</si>
  <si>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</si>
  <si>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</si>
  <si>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</si>
  <si>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</si>
  <si>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</si>
  <si>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</si>
  <si>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</si>
  <si>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</si>
  <si>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</si>
  <si>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</si>
  <si>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</si>
  <si>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</si>
  <si>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</si>
  <si>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</si>
  <si>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</si>
  <si>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</si>
  <si>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</si>
  <si>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</si>
  <si>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</si>
  <si>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</si>
  <si>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</si>
  <si>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</si>
  <si>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</si>
  <si>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</si>
  <si>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</si>
  <si>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</si>
  <si>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</si>
  <si>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</si>
  <si>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</si>
  <si>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</si>
  <si>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</si>
  <si>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</si>
  <si>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</si>
  <si>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</si>
  <si>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</si>
  <si>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</si>
  <si>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</si>
  <si>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</si>
  <si>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</si>
  <si>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</si>
  <si>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</si>
  <si>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</si>
  <si>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</si>
  <si>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</si>
  <si>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</si>
  <si>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</si>
  <si>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</si>
  <si>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</si>
  <si>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</si>
  <si>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</si>
  <si>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</si>
  <si>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</si>
  <si>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</si>
  <si>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</si>
  <si>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</si>
  <si>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</si>
  <si>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</si>
  <si>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</si>
  <si>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</si>
  <si>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</si>
  <si>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</si>
  <si>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</si>
  <si>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</si>
  <si>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</si>
  <si>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</si>
  <si>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</si>
  <si>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</si>
  <si>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</si>
  <si>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</si>
  <si>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</si>
  <si>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</si>
  <si>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</si>
  <si>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</si>
  <si>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</si>
  <si>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</si>
  <si>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</si>
  <si>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</si>
  <si>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</si>
  <si>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</si>
  <si>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</si>
  <si>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</si>
  <si>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</si>
  <si>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</si>
  <si>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</si>
  <si>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</si>
  <si>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</si>
  <si>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</si>
  <si>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</si>
  <si>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</si>
  <si>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</si>
  <si>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</si>
  <si>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</si>
  <si>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</si>
  <si>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</si>
  <si>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</si>
  <si>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</si>
  <si>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</si>
  <si>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</si>
  <si>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</si>
  <si>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</si>
  <si>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</si>
  <si>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</si>
  <si>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</si>
  <si>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</si>
  <si>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</si>
  <si>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</si>
  <si>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</si>
  <si>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</si>
  <si>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</si>
  <si>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</si>
  <si>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</si>
  <si>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</si>
  <si>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</si>
  <si>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</si>
  <si>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</si>
  <si>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</si>
  <si>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</si>
  <si>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</si>
  <si>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</si>
  <si>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</si>
  <si>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</si>
  <si>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</si>
  <si>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</si>
  <si>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</si>
  <si>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</si>
  <si>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</si>
  <si>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</si>
  <si>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</si>
  <si>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</si>
  <si>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</si>
  <si>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</si>
  <si>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</si>
  <si>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</si>
  <si>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</si>
  <si>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</si>
  <si>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</si>
  <si>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</si>
  <si>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</si>
  <si>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</si>
  <si>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</si>
  <si>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</si>
  <si>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</si>
  <si>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</si>
  <si>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</si>
  <si>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</si>
  <si>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</si>
  <si>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</si>
  <si>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</si>
  <si>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</si>
  <si>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</si>
  <si>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</si>
  <si>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</si>
  <si>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</si>
  <si>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</si>
  <si>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</si>
  <si>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</si>
  <si>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</si>
  <si>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</si>
  <si>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</si>
  <si>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</si>
  <si>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</si>
  <si>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</si>
  <si>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</si>
  <si>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</si>
  <si>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</si>
  <si>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</si>
  <si>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</si>
  <si>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</si>
  <si>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</si>
  <si>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</si>
  <si>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</si>
  <si>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</si>
  <si>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</si>
  <si>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</si>
  <si>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</si>
  <si>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</si>
  <si>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</si>
  <si>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</si>
  <si>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</si>
  <si>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</si>
  <si>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</si>
  <si>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</si>
  <si>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</si>
  <si>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</si>
  <si>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</si>
  <si>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</si>
  <si>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</si>
  <si>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</si>
  <si>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</si>
  <si>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</si>
  <si>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</si>
  <si>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</si>
  <si>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</si>
  <si>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</si>
  <si>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</si>
  <si>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</si>
  <si>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</si>
  <si>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</si>
  <si>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</si>
  <si>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</si>
  <si>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</si>
  <si>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</si>
  <si>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</si>
  <si>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</si>
  <si>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</si>
  <si>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</si>
  <si>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</si>
  <si>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</si>
  <si>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</si>
  <si>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</si>
  <si>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</si>
  <si>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</si>
  <si>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</si>
  <si>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</si>
  <si>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</si>
  <si>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</si>
  <si>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</si>
  <si>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</si>
  <si>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</si>
  <si>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</si>
  <si>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</si>
  <si>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</si>
  <si>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</si>
  <si>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</si>
  <si>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</si>
  <si>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</si>
  <si>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</si>
  <si>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</si>
  <si>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</si>
  <si>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</si>
  <si>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</si>
  <si>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</si>
  <si>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</si>
  <si>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</si>
  <si>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</si>
  <si>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</si>
  <si>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</si>
  <si>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</si>
  <si>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</si>
  <si>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</si>
  <si>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</si>
  <si>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</si>
  <si>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</si>
  <si>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</si>
  <si>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</si>
  <si>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</si>
  <si>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</si>
  <si>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</si>
  <si>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</si>
  <si>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</si>
  <si>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</si>
  <si>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</si>
  <si>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</si>
  <si>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</si>
  <si>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</si>
  <si>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</si>
  <si>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</si>
  <si>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</si>
  <si>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</si>
  <si>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</si>
  <si>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</si>
  <si>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</si>
  <si>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</si>
  <si>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</si>
  <si>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</si>
  <si>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</si>
  <si>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</si>
  <si>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</si>
  <si>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</si>
  <si>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</si>
  <si>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</si>
  <si>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</si>
  <si>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</si>
  <si>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</si>
  <si>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</si>
  <si>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</si>
  <si>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</si>
  <si>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</si>
  <si>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</si>
  <si>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</si>
  <si>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</si>
  <si>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</si>
  <si>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</si>
  <si>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</si>
  <si>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</si>
  <si>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</si>
  <si>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</si>
  <si>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</si>
  <si>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</si>
  <si>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</si>
  <si>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</si>
  <si>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</si>
  <si>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</si>
  <si>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</si>
  <si>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</si>
  <si>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</si>
  <si>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</si>
  <si>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</si>
  <si>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</si>
  <si>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</si>
  <si>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</si>
  <si>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</si>
  <si>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</si>
  <si>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</si>
  <si>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</si>
  <si>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</si>
  <si>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</si>
  <si>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</si>
  <si>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</si>
  <si>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</si>
  <si>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</si>
  <si>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</si>
  <si>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</si>
  <si>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</si>
  <si>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</si>
  <si>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</si>
  <si>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</si>
  <si>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</si>
  <si>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</si>
  <si>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</si>
  <si>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</si>
  <si>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</si>
  <si>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</si>
  <si>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</si>
  <si>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</si>
  <si>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</si>
  <si>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</si>
  <si>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</si>
  <si>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</si>
  <si>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</si>
  <si>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</si>
  <si>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</si>
  <si>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</si>
  <si>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</si>
  <si>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</si>
  <si>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</si>
  <si>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</si>
  <si>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</si>
  <si>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</si>
  <si>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</si>
  <si>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</si>
  <si>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</si>
  <si>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</si>
  <si>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</si>
  <si>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</si>
  <si>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</si>
  <si>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</si>
  <si>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</si>
  <si>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</si>
  <si>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</si>
  <si>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</si>
  <si>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</si>
  <si>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</si>
  <si>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</si>
  <si>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</si>
  <si>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</si>
  <si>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</si>
  <si>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</si>
  <si>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</si>
  <si>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</si>
  <si>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</si>
  <si>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</si>
  <si>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</si>
  <si>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</si>
  <si>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</si>
  <si>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</si>
  <si>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</si>
  <si>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</si>
  <si>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</si>
  <si>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</si>
  <si>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</si>
  <si>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</si>
  <si>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</si>
  <si>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</si>
  <si>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</si>
  <si>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</si>
  <si>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</si>
  <si>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</si>
  <si>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</si>
  <si>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</si>
  <si>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</si>
  <si>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</si>
  <si>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</si>
  <si>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</si>
  <si>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</si>
  <si>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</si>
  <si>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</si>
  <si>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</si>
  <si>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</si>
  <si>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</si>
  <si>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</si>
  <si>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</si>
  <si>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</si>
  <si>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</si>
  <si>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</si>
  <si>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</si>
  <si>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</si>
  <si>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</si>
  <si>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</si>
  <si>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</si>
  <si>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</si>
  <si>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</si>
  <si>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</si>
  <si>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</si>
  <si>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</si>
  <si>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</si>
  <si>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</si>
  <si>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</si>
  <si>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</si>
  <si>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</si>
  <si>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</si>
  <si>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</si>
  <si>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</si>
  <si>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</si>
  <si>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</si>
  <si>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</si>
  <si>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</si>
  <si>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</si>
  <si>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</si>
  <si>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</si>
  <si>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</si>
  <si>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</si>
  <si>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</si>
  <si>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</si>
  <si>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</si>
  <si>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</si>
  <si>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</si>
  <si>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</si>
  <si>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</si>
  <si>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</si>
  <si>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</si>
  <si>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</si>
  <si>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</si>
  <si>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</si>
  <si>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</si>
  <si>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</si>
  <si>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</si>
  <si>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</si>
  <si>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</si>
  <si>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</si>
  <si>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</si>
  <si>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</si>
  <si>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</si>
  <si>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</si>
  <si>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</si>
  <si>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</si>
  <si>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</si>
  <si>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</si>
  <si>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</si>
  <si>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</si>
  <si>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</si>
  <si>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</si>
  <si>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</si>
  <si>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</si>
  <si>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</si>
  <si>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</si>
  <si>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</si>
  <si>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</si>
  <si>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</si>
  <si>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</si>
  <si>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</si>
  <si>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</si>
  <si>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</si>
  <si>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</si>
  <si>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</si>
  <si>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</si>
  <si>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</si>
  <si>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</si>
  <si>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</si>
  <si>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</si>
  <si>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</si>
  <si>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</si>
  <si>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</si>
  <si>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</si>
  <si>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</si>
  <si>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</si>
  <si>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</si>
  <si>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</si>
  <si>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</si>
  <si>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</si>
  <si>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</si>
  <si>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</si>
  <si>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</si>
  <si>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</si>
  <si>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</si>
  <si>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</si>
  <si>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</si>
  <si>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</si>
  <si>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</si>
  <si>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</si>
  <si>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</si>
  <si>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</si>
  <si>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</si>
  <si>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</si>
  <si>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</si>
  <si>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</si>
  <si>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</si>
  <si>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</si>
  <si>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</si>
  <si>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</si>
  <si>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</si>
  <si>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</si>
  <si>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</si>
  <si>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</si>
  <si>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</si>
  <si>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</si>
  <si>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</si>
  <si>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</si>
  <si>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</si>
  <si>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</si>
  <si>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</si>
  <si>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</si>
  <si>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</si>
  <si>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</si>
  <si>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</si>
  <si>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</si>
  <si>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</si>
  <si>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</si>
  <si>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</si>
  <si>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</si>
  <si>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</si>
  <si>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</si>
  <si>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</si>
  <si>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</si>
  <si>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</si>
  <si>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</si>
  <si>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</si>
  <si>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</si>
  <si>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</si>
  <si>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</si>
  <si>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</si>
  <si>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</si>
  <si>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</si>
  <si>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</si>
  <si>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</si>
  <si>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</si>
  <si>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</si>
  <si>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</si>
  <si>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</si>
  <si>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</si>
  <si>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</si>
  <si>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</si>
  <si>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</si>
  <si>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</si>
  <si>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</si>
  <si>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</si>
  <si>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</si>
  <si>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</si>
  <si>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</si>
  <si>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</si>
  <si>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</si>
  <si>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</si>
  <si>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</si>
  <si>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</si>
  <si>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</si>
  <si>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</si>
  <si>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</si>
  <si>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</si>
  <si>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</si>
  <si>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</si>
  <si>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</si>
  <si>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</si>
  <si>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</si>
  <si>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</si>
  <si>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</si>
  <si>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</si>
  <si>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</si>
  <si>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</si>
  <si>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</si>
  <si>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</si>
  <si>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</si>
  <si>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</si>
  <si>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</si>
  <si>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</si>
  <si>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</si>
  <si>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</si>
  <si>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</si>
  <si>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</si>
  <si>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</si>
  <si>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</si>
  <si>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</si>
  <si>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</si>
  <si>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</si>
  <si>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</si>
  <si>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</si>
  <si>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</si>
  <si>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</si>
  <si>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</si>
  <si>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</si>
  <si>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</si>
  <si>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</si>
  <si>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</si>
  <si>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</si>
  <si>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</si>
  <si>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</si>
  <si>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</si>
  <si>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</si>
  <si>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team on way need 30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</si>
  <si>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</si>
  <si>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</si>
  <si>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</si>
  <si>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</si>
  <si>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</si>
  <si>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</si>
  <si>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</si>
  <si>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</si>
  <si>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</si>
  <si>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</si>
  <si>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</si>
  <si>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</si>
  <si>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</si>
  <si>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</si>
  <si>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</si>
  <si>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</si>
  <si>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</si>
  <si>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</si>
  <si>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</si>
  <si>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</si>
  <si>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</si>
  <si>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</si>
  <si>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</si>
  <si>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</si>
  <si>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</si>
  <si>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</si>
  <si>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</si>
  <si>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</si>
  <si>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</si>
  <si>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</si>
  <si>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</si>
  <si>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</si>
  <si>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</si>
  <si>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</si>
  <si>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</si>
  <si>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</si>
  <si>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</si>
  <si>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</si>
  <si>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</si>
  <si>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</si>
  <si>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</si>
  <si>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</si>
  <si>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</si>
  <si>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</si>
  <si>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</si>
  <si>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</si>
  <si>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</si>
  <si>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</si>
  <si>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</si>
  <si>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</si>
  <si>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</si>
  <si>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</si>
  <si>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</si>
  <si>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</si>
  <si>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</si>
  <si>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</si>
  <si>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</si>
  <si>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</si>
  <si>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</si>
  <si>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</si>
  <si>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</si>
  <si>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</si>
  <si>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</si>
  <si>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</si>
  <si>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</si>
  <si>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</si>
  <si>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</si>
  <si>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</si>
  <si>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</si>
  <si>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</si>
  <si>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</si>
  <si>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</si>
  <si>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</si>
  <si>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</si>
  <si>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</si>
  <si>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</si>
  <si>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</si>
  <si>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</si>
  <si>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</si>
  <si>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</si>
  <si>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</si>
  <si>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</si>
  <si>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</si>
  <si>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</si>
  <si>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</si>
  <si>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</si>
  <si>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</si>
  <si>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was night access issue / USF area team EM team on the way  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</si>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</sst>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0" totalsRowShown="0" headerRowDxfId="157" dataDxfId="156" headerRowBorderDxfId="154" tableBorderDxfId="155" totalsRowBorderDxfId="153">
  <autoFilter ref="A1:CJ18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9" totalsRowShown="0" headerRowDxfId="48" dataDxfId="47" headerRowBorderDxfId="45" tableBorderDxfId="46" totalsRowBorderDxfId="44">
  <autoFilter ref="A1:L15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workbookViewId="0">
      <selection activeCell="D9" sqref="D9"/>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297.3711116898121</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0.75217650462582242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10619</v>
      </c>
      <c r="E4" s="135"/>
      <c r="F4" s="136" t="s">
        <v>24</v>
      </c>
      <c r="G4" s="137" t="str">
        <f ca="1">IFERROR(NOW()-F4,"")</f>
        <v/>
      </c>
      <c r="H4" s="136">
        <v>45960.266585648147</v>
      </c>
      <c r="I4" s="134" t="str">
        <f>IFERROR(VLOOKUP(D4,DB!A:F,6,0),"")</f>
        <v>SCECO</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45960.319537615738</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45960.319537615738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45960.319537615738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45960.319537615738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45960.319537615738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45960.319537615738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45960.319537615738</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45960.319537615738</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45960.319537615738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45960.319537615738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45960.319537615738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45960.319537615738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45960.319537615738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45960.319537615738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45960.319537615738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45960.319537615738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45960.319537615738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45960.319537615738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45960.319537615738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45960.319537615738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45960.319537615738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45960.319537615738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45960.319537615738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45960.319537615738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45960.319537615738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45960.319537615738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45960.319537615738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45960.319537615738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45960.319537615738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45960.319537615738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45960.319537615738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45960.319537615738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45960.319537615738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45960.319537615738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45960.319537615738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45960.319537615738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45960.319537615738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45960.319537615738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45960.319537615738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45960.319537615738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45960.319537615738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45960.319537615738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45960.319537615738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45960.319537615738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45960.319537615738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45960.319537615738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45960.319537615738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45960.319537615738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45960.319537615738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45960.319537615738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45960.319537615738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45960.319537615738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45960.319537615738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45960.319537615738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45960.319537615738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45960.319537615738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45960.319537615738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45960.319537615738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45960.319537615738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45960.319537615738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45960.319537615738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45960.319537615738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45960.319537615738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45960.319537615738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45960.319537615738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45960.319537615738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45960.319537615738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45960.319537615738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45960.319537615738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45960.319537615738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45960.319537615738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45960.319537615738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45960.319537615738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45960.319537615738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45960.319537615738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45960.319537615738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45960.319537615738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45960.319537615738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45960.319537615738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45960.319537615738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45960.319537615738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45960.319537615738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45960.319537615738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45960.319537615738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45960.319537615738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45960.319537615738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45960.319537615738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45960.319537615738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45960.319537615738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45960.319537615738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45960.319537615738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45960.319537615738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45960.319537615738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45960.319537615738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45960.319537615738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45960.319537615738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45960.319537615738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45960.319537615738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45960.319537615738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45960.319537615738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45960.319537615738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45960.319537615738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45960.319537615738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45960.319537615738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45960.319537615738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45960.319537615738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45960.319537615738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45960.319537615738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45960.319537615738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45960.319537615738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45960.319537615738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45960.319537615738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45960.319537615738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45960.319537615738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45960.319537615738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45960.319537615738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45960.319537615738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45960.319537615738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45960.319537615738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45960.319537615738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45960.319537615738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45960.319537615738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45960.319537615738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45960.319537615738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45960.319537615738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45960.319537615738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45960.319537615738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45960.319537615738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45960.319537615738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45960.319537615738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45960.319537615738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45960.319537615738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45960.319537615738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45960.319537615738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45960.319537615738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45960.319537615738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45960.319537615738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45960.319537615738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45960.319537615738</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45960.319537615738</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4DD45D83-D6D6-4060-9320-1997FD9F985A}"/>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0"/>
  <sheetViews>
    <sheetView tabSelected="1" workbookViewId="0">
      <selection activeCell="H8" sqref="H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135.31969965277676</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1.577454282407416</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88"/>
      <c r="E5" s="114"/>
      <c r="F5" s="115"/>
      <c r="G5" s="116">
        <f ca="1">IFERROR(NOW()-F5,"-")</f>
        <v>45960.319537615738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45960.319537615738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45960.319537615738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45960.319537615738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45960.319537615738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45960.319537615738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45960.319537615738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45960.319537615738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45960.319537615738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45960.319537615738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45960.319537615738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45960.319537615738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45960.319537615738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45960.319537615738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45960.319537615738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45960.319537615738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45960.319537615738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45960.319537615738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45960.319537615738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45960.319537615738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45960.319537615738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45960.319537615738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45960.319537615738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45960.319537615738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45960.319537615738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45960.319537615738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45960.319537615738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45960.319537615738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45960.319537615738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45960.319537615738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45960.319537615738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61"/>
      <c r="B36" s="162" t="str">
        <f>IFERROR(VLOOKUP(D36,DB!A:K,11,0),"")</f>
        <v/>
      </c>
      <c r="C36" s="162"/>
      <c r="D36" s="162"/>
      <c r="E36" s="163"/>
      <c r="F36" s="164"/>
      <c r="G36" s="165">
        <f ca="1">IFERROR(NOW()-F36,"-")</f>
        <v>45960.319537615738</v>
      </c>
      <c r="H36" s="164"/>
      <c r="I36" s="162" t="str">
        <f>IFERROR(VLOOKUP(D36,DB!A:F,6,0),"")</f>
        <v/>
      </c>
      <c r="J36" s="162" t="str">
        <f>IFERROR(VLOOKUP(D36,DB!A:G,7,0),"")</f>
        <v/>
      </c>
      <c r="K36" s="166"/>
      <c r="L36" s="162" t="str">
        <f>IFERROR(VLOOKUP(D36,DB!A:I,9,0),"")</f>
        <v/>
      </c>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162"/>
      <c r="AT36" s="162"/>
      <c r="AU36" s="162"/>
      <c r="AV36" s="162"/>
      <c r="AW36" s="162"/>
      <c r="AX36" s="162"/>
      <c r="AY36" s="162"/>
      <c r="AZ36" s="162"/>
      <c r="BA36" s="162"/>
      <c r="BB36" s="162"/>
      <c r="BC36" s="162"/>
      <c r="BD36" s="162"/>
      <c r="BE36" s="162"/>
      <c r="BF36" s="162"/>
      <c r="BG36" s="162"/>
      <c r="BH36" s="162"/>
      <c r="BI36" s="162"/>
      <c r="BJ36" s="162"/>
      <c r="BK36" s="162"/>
      <c r="BL36" s="162"/>
      <c r="BM36" s="162"/>
      <c r="BN36" s="162"/>
      <c r="BO36" s="162"/>
      <c r="BP36" s="162"/>
      <c r="BQ36" s="162"/>
      <c r="BR36" s="162"/>
      <c r="BS36" s="162"/>
      <c r="BT36" s="162"/>
      <c r="BU36" s="162"/>
      <c r="BV36" s="162"/>
      <c r="BW36" s="162"/>
      <c r="BX36" s="162"/>
      <c r="BY36" s="162"/>
      <c r="BZ36" s="162"/>
      <c r="CA36" s="162"/>
      <c r="CB36" s="162"/>
      <c r="CC36" s="162"/>
      <c r="CD36" s="162"/>
      <c r="CE36" s="162"/>
      <c r="CF36" s="162"/>
      <c r="CG36" s="162"/>
      <c r="CH36" s="162"/>
      <c r="CI36" s="162"/>
      <c r="CJ36" s="167"/>
    </row>
    <row r="37" spans="1:88" ht="31.5" customHeight="1">
      <c r="A37" s="113"/>
      <c r="B37" s="18" t="str">
        <f>IFERROR(VLOOKUP(D37,DB!A:K,11,0),"")</f>
        <v/>
      </c>
      <c r="C37" s="18"/>
      <c r="D37" s="18"/>
      <c r="E37" s="114"/>
      <c r="F37" s="115"/>
      <c r="G37" s="116">
        <f ca="1">IFERROR(NOW()-F37,"-")</f>
        <v>45960.319537615738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45960.319537615738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45960.319537615738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45960.319537615738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45960.319537615738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45960.319537615738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45960.319537615738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45960.319537615738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45960.319537615738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45960.319537615738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45960.319537615738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45960.319537615738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45960.319537615738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45960.319537615738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45960.319537615738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45960.319537615738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45960.319537615738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45960.319537615738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45960.319537615738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45960.319537615738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45960.319537615738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45960.319537615738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45960.319537615738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45960.319537615738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45960.319537615738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45960.319537615738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45960.319537615738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45960.319537615738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45960.319537615738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45960.319537615738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45960.319537615738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45960.319537615738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45960.319537615738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45960.319537615738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45960.319537615738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45960.319537615738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45960.319537615738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45960.319537615738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45960.319537615738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45960.319537615738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45960.319537615738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45960.319537615738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45960.319537615738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45960.319537615738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45960.319537615738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45960.319537615738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45960.319537615738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45960.319537615738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45960.319537615738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45960.319537615738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45960.319537615738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45960.319537615738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45960.319537615738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45960.319537615738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45960.319537615738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45960.319537615738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45960.319537615738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45960.319537615738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45960.319537615738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45960.319537615738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45960.319537615738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45960.319537615738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45960.319537615738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45960.319537615738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45960.319537615738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45960.319537615738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45960.319537615738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45960.319537615738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45960.319537615738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45960.319537615738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45960.319537615738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45960.319537615738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45960.319537615738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45960.319537615738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45960.319537615738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45960.319537615738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45960.319537615738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45960.319537615738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45960.319537615738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45960.319537615738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45960.319537615738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45960.319537615738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45960.319537615738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45960.319537615738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45960.319537615738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45960.319537615738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45960.319537615738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45960.319537615738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45960.319537615738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45960.319537615738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45960.319537615738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45960.319537615738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45960.319537615738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45960.319537615738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45960.319537615738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45960.319537615738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45960.319537615738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45960.319537615738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45960.319537615738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45960.319537615738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45960.319537615738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45960.319537615738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45960.319537615738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45960.319537615738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45960.319537615738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45960.319537615738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45960.319537615738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45960.319537615738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45960.319537615738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45960.319537615738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45960.319537615738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45960.319537615738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45960.319537615738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45960.319537615738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45960.319537615738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45960.319537615738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45960.319537615738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45960.319537615738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45960.319537615738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45960.319537615738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45960.319537615738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45960.319537615738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45960.319537615738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45960.319537615738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45960.319537615738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45960.319537615738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45960.319537615738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45960.319537615738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45960.319537615738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45960.319537615738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45960.319537615738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45960.319537615738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45960.319537615738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45960.319537615738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45960.319537615738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45960.319537615738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45960.319537615738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45960.319537615738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45960.319537615738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45960.319537615738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45960.319537615738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45960.319537615738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45960.319537615738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61"/>
      <c r="B180" s="162" t="str">
        <f>IFERROR(VLOOKUP(D180,DB!A:K,11,0),"")</f>
        <v/>
      </c>
      <c r="C180" s="162"/>
      <c r="D180" s="162"/>
      <c r="E180" s="163"/>
      <c r="F180" s="164"/>
      <c r="G180" s="165">
        <f ca="1">IFERROR(NOW()-F180,"-")</f>
        <v>45960.319537615738</v>
      </c>
      <c r="H180" s="164"/>
      <c r="I180" s="162" t="str">
        <f>IFERROR(VLOOKUP(D180,DB!A:F,6,0),"")</f>
        <v/>
      </c>
      <c r="J180" s="162" t="str">
        <f>IFERROR(VLOOKUP(D180,DB!A:G,7,0),"")</f>
        <v/>
      </c>
      <c r="K180" s="166"/>
      <c r="L180" s="162" t="str">
        <f>IFERROR(VLOOKUP(D180,DB!A:I,9,0),"")</f>
        <v/>
      </c>
      <c r="M180" s="162"/>
      <c r="N180" s="162"/>
      <c r="O180" s="162"/>
      <c r="P180" s="162"/>
      <c r="Q180" s="162"/>
      <c r="R180" s="162"/>
      <c r="S180" s="162"/>
      <c r="T180" s="162"/>
      <c r="U180" s="162"/>
      <c r="V180" s="162"/>
      <c r="W180" s="162"/>
      <c r="X180" s="162"/>
      <c r="Y180" s="162"/>
      <c r="Z180" s="162"/>
      <c r="AA180" s="162"/>
      <c r="AB180" s="162"/>
      <c r="AC180" s="162"/>
      <c r="AD180" s="162"/>
      <c r="AE180" s="162"/>
      <c r="AF180" s="162"/>
      <c r="AG180" s="162"/>
      <c r="AH180" s="162"/>
      <c r="AI180" s="162"/>
      <c r="AJ180" s="162"/>
      <c r="AK180" s="162"/>
      <c r="AL180" s="162"/>
      <c r="AM180" s="162"/>
      <c r="AN180" s="162"/>
      <c r="AO180" s="162"/>
      <c r="AP180" s="162"/>
      <c r="AQ180" s="162"/>
      <c r="AR180" s="162"/>
      <c r="AS180" s="162"/>
      <c r="AT180" s="162"/>
      <c r="AU180" s="162"/>
      <c r="AV180" s="162"/>
      <c r="AW180" s="162"/>
      <c r="AX180" s="162"/>
      <c r="AY180" s="162"/>
      <c r="AZ180" s="162"/>
      <c r="BA180" s="162"/>
      <c r="BB180" s="162"/>
      <c r="BC180" s="162"/>
      <c r="BD180" s="162"/>
      <c r="BE180" s="162"/>
      <c r="BF180" s="162"/>
      <c r="BG180" s="162"/>
      <c r="BH180" s="162"/>
      <c r="BI180" s="162"/>
      <c r="BJ180" s="162"/>
      <c r="BK180" s="162"/>
      <c r="BL180" s="162"/>
      <c r="BM180" s="162"/>
      <c r="BN180" s="162"/>
      <c r="BO180" s="162"/>
      <c r="BP180" s="162"/>
      <c r="BQ180" s="162"/>
      <c r="BR180" s="162"/>
      <c r="BS180" s="162"/>
      <c r="BT180" s="162"/>
      <c r="BU180" s="162"/>
      <c r="BV180" s="162"/>
      <c r="BW180" s="162"/>
      <c r="BX180" s="162"/>
      <c r="BY180" s="162"/>
      <c r="BZ180" s="162"/>
      <c r="CA180" s="162"/>
      <c r="CB180" s="162"/>
      <c r="CC180" s="162"/>
      <c r="CD180" s="162"/>
      <c r="CE180" s="162"/>
      <c r="CF180" s="162"/>
      <c r="CG180" s="162"/>
      <c r="CH180" s="162"/>
      <c r="CI180" s="162"/>
      <c r="CJ180" s="167"/>
    </row>
  </sheetData>
  <dataValidations count="2">
    <dataValidation allowBlank="1" showInputMessage="1" showErrorMessage="1" sqref="E1" xr:uid="{4D935161-CDD3-4592-B877-3FB59C99E142}"/>
    <dataValidation type="list" allowBlank="1" showInputMessage="1" showErrorMessage="1" sqref="E3:E18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45960.319537615738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45960.319537615738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45960.319537615738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45960.319537615738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45960.319537615738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45960.319537615738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45960.319537615738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45960.319537615738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45960.319537615738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45960.319537615738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45960.319537615738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45960.319537615738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45960.319537615738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45960.319537615738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45960.319537615738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45960.319537615738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45960.319537615738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45960.319537615738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45960.319537615738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45960.319537615738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45960.319537615738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45960.319537615738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45960.319537615738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45960.319537615738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45960.319537615738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45960.319537615738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45960.319537615738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45960.319537615738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45960.319537615738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45960.319537615738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45960.319537615738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45960.319537615738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45960.319537615738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45960.319537615738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45960.319537615738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45960.319537615738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45960.319537615738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45960.319537615738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45960.319537615738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45960.319537615738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45960.319537615738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45960.319537615738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45960.319537615738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45960.319537615738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45960.319537615738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45960.319537615738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45960.319537615738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45960.319537615738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45960.319537615738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45960.319537615738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45960.319537615738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45960.319537615738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45960.319537615738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45960.319537615738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45960.319537615738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45960.319537615738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45960.319537615738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45960.319537615738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45960.319537615738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45960.319537615738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45960.319537615738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45960.319537615738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45960.319537615738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45960.319537615738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45960.319537615738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45960.319537615738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45960.319537615738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45960.319537615738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45960.319537615738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45960.319537615738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45960.319537615738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45960.319537615738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45960.319537615738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45960.319537615738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45960.319537615738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45960.319537615738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45960.319537615738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45960.319537615738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45960.319537615738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45960.319537615738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45960.319537615738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45960.319537615738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45960.319537615738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45960.319537615738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45960.319537615738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45960.319537615738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45960.319537615738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45960.319537615738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45960.319537615738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45960.319537615738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45960.319537615738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45960.319537615738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45960.319537615738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45960.319537615738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45960.319537615738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45960.319537615738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45960.319537615738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45960.319537615738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45960.319537615738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45960.319537615738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45960.319537615738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45960.319537615738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45960.319537615738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45960.319537615738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45960.319537615738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45960.319537615738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45960.319537615738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45960.319537615738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45960.319537615738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45960.319537615738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45960.319537615738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45960.319537615738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45960.319537615738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45960.319537615738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45960.319537615738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45960.319537615738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45960.319537615738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45960.319537615738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45960.319537615738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45960.319537615738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45960.319537615738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45960.319537615738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45960.319537615738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45960.319537615738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45960.319537615738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45960.319537615738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45960.319537615738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45960.319537615738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45960.319537615738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45960.319537615738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45960.319537615738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45960.319537615738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45960.319537615738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45960.319537615738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45960.319537615738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45960.319537615738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45960.319537615738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45960.319537615738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45960.319537615738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45960.319537615738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45960.319537615738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45960.319537615738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45960.319537615738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45960.319537615738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45960.319537615738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45960.319537615738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45960.319537615738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45960.319537615738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45960.319537615738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45960.319537615738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45960.319537615738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45960.319537615738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45960.319537615738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45960.319537615738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45960.319537615738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45960.319537615738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45960.319537615738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45960.319537615738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45960.319537615738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45960.319537615738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45960.319537615738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45960.319537615738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45960.319537615738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45960.319537615738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45960.319537615738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45960.319537615738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45960.319537615738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45960.319537615738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45960.319537615738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45960.319537615738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45960.319537615738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45960.319537615738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45960.319537615738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45960.319537615738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45960.319537615738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45960.319537615738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45960.319537615738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45960.319537615738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45960.319537615738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45960.319537615738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45960.319537615738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45960.319537615738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45960.319537615738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45960.319537615738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45960.319537615738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45960.319537615738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45960.319537615738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45960.319537615738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45960.319537615738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45960.319537615738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45960.319537615738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45960.319537615738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45960.319537615738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45960.319537615738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45960.319537615738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45960.319537615738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45960.319537615738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45960.319537615738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45960.319537615738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45960.319537615738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45960.319537615738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45960.319537615738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45960.319537615738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45960.319537615738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45960.319537615738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45960.319537615738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45960.319537615738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45960.319537615738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45960.319537615738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45960.319537615738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45960.319537615738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45960.319537615738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45960.319537615738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45960.319537615738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45960.319537615738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45960.319537615738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45960.319537615738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45960.319537615738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45960.319537615738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45960.319537615738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45960.319537615738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45960.319537615738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45960.319537615738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45960.319537615738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45960.319537615738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45960.319537615738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45960.319537615738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45960.319537615738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45960.319537615738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45960.319537615738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45960.319537615738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45960.319537615738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45960.319537615738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45960.319537615738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45960.319537615738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45960.319537615738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45960.319537615738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45960.319537615738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45960.319537615738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45960.319537615738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45960.319537615738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45960.319537615738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45960.319537615738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45960.319537615738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45960.319537615738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45960.319537615738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45960.319537615738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45960.319537615738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45960.319537615738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45960.319537615738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45960.319537615738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45960.319537615738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45960.319537615738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45960.319537615738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45960.319537615738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45960.319537615738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45960.319537615738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45960.319537615738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45960.319537615738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45960.319537615738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45960.319537615738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45960.319537615738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45960.319537615738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45960.319537615738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45960.319537615738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45960.319537615738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45960.319537615738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45960.319537615738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45960.319537615738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45960.319537615738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45960.319537615738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45960.319537615738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45960.319537615738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45960.319537615738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45960.319537615738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45960.319537615738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45960.319537615738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45960.319537615738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45960.319537615738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45960.319537615738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45960.319537615738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45960.319537615738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45960.319537615738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45960.319537615738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45960.319537615738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45960.319537615738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45960.319537615738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45960.319537615738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45960.319537615738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45960.319537615738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45960.319537615738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45960.319537615738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45960.319537615738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45960.319537615738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45960.319537615738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45960.319537615738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45960.319537615738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45960.319537615738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45960.319537615738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45960.319537615738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45960.319537615738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45960.319537615738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45960.319537615738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45960.319537615738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45960.319537615738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45960.319537615738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45960.319537615738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45960.319537615738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45960.319537615738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45960.319537615738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45960.319537615738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45960.319537615738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45960.319537615738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45960.319537615738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45960.319537615738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45960.319537615738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45960.319537615738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45960.319537615738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45960.319537615738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45960.319537615738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45960.319537615738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45960.319537615738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45960.319537615738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45960.319537615738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45960.319537615738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45960.319537615738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45960.319537615738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45960.319537615738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45960.319537615738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45960.319537615738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45960.319537615738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45960.319537615738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45960.319537615738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45960.319537615738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45960.319537615738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45960.319537615738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45960.319537615738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45960.319537615738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45960.319537615738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45960.319537615738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45960.319537615738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45960.319537615738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45960.319537615738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45960.319537615738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45960.319537615738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45960.319537615738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45960.319537615738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45960.319537615738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45960.319537615738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45960.319537615738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45960.319537615738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45960.319537615738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45960.319537615738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45960.319537615738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45960.319537615738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45960.319537615738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45960.319537615738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45960.319537615738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45960.319537615738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45960.319537615738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45960.319537615738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45960.319537615738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45960.319537615738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45960.319537615738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45960.319537615738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45960.319537615738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45960.319537615738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45960.319537615738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45960.319537615738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45960.319537615738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45960.319537615738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45960.319537615738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45960.319537615738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45960.319537615738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45960.319537615738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45960.319537615738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45960.319537615738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45960.319537615738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45960.319537615738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45960.319537615738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45960.319537615738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45960.319537615738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45960.319537615738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45960.319537615738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45960.319537615738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45960.319537615738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45960.319537615738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45960.319537615738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45960.319537615738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45960.319537615738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45960.319537615738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45960.319537615738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45960.319537615738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45960.319537615738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45960.319537615738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45960.319537615738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45960.319537615738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45960.319537615738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45960.319537615738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45960.319537615738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45960.319537615738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45960.319537615738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45960.319537615738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45960.319537615738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45960.319537615738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45960.319537615738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45960.319537615738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45960.319537615738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45960.319537615738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45960.319537615738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45960.319537615738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45960.319537615738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45960.319537615738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45960.319537615738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45960.319537615738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45960.319537615738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45960.319537615738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45960.319537615738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45960.319537615738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45960.319537615738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45960.319537615738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45960.319537615738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45960.319537615738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45960.319537615738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45960.319537615738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45960.319537615738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45960.319537615738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45960.319537615738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45960.319537615738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45960.319537615738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45960.319537615738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45960.319537615738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45960.319537615738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45960.319537615738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45960.319537615738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45960.319537615738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45960.319537615738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45960.319537615738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45960.319537615738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45960.319537615738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45960.319537615738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45960.319537615738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45960.319537615738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45960.319537615738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45960.319537615738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45960.319537615738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45960.319537615738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45960.319537615738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45960.319537615738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45960.319537615738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45960.319537615738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45960.319537615738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45960.319537615738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45960.319537615738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45960.319537615738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45960.319537615738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45960.319537615738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45960.319537615738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45960.319537615738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45960.319537615738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45960.319537615738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45960.319537615738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45960.319537615738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45960.319537615738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45960.319537615738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45960.319537615738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45960.319537615738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45960.319537615738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45960.319537615738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45960.319537615738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45960.319537615738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45960.319537615738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45960.319537615738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45960.319537615738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45960.319537615738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45960.319537615738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45960.319537615738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45960.319537615738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45960.319537615738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45960.319537615738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45960.319537615738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45960.319537615738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45960.319537615738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45960.319537615738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45960.319537615738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45960.319537615738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45960.319537615738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45960.319537615738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45960.319537615738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45960.319537615738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45960.319537615738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45960.319537615738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45960.319537615738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45960.319537615738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45960.319537615738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45960.319537615738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45960.319537615738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45960.319537615738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45960.319537615738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45960.319537615738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45960.319537615738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45960.319537615738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45960.319537615738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45960.319537615738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45960.319537615738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45960.319537615738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45960.319537615738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45960.319537615738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45960.319537615738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45960.319537615738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45960.319537615738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45960.319537615738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45960.319537615738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45960.319537615738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45960.319537615738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45960.319537615738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45960.319537615738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45960.319537615738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45960.319537615738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45960.319537615738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45960.319537615738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45960.319537615738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45960.319537615738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45960.319537615738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45960.319537615738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45960.319537615738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45960.319537615738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45960.319537615738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45960.319537615738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45960.319537615738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45960.319537615738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45960.319537615738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45960.319537615738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45960.319537615738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45960.319537615738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45960.319537615738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45960.319537615738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45960.319537615738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45960.319537615738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45960.319537615738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45960.319537615738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45960.319537615738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45960.319537615738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45960.319537615738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45960.319537615738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45960.319537615738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45960.319537615738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45960.319537615738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45960.319537615738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45960.319537615738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45960.319537615738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45960.319537615738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45960.319537615738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45960.319537615738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45960.319537615738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45960.319537615738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45960.319537615738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45960.319537615738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45960.319537615738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45960.319537615738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45960.319537615738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45960.319537615738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45960.319537615738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45960.319537615738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45960.319537615738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45960.319537615738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45960.319537615738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45960.319537615738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45960.319537615738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45960.319537615738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45960.319537615738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45960.319537615738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45960.319537615738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45960.319537615738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45960.319537615738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45960.319537615738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45960.319537615738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45960.319537615738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45960.319537615738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45960.319537615738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45960.319537615738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45960.319537615738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45960.319537615738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45960.319537615738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45960.319537615738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45960.319537615738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45960.319537615738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45960.319537615738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45960.319537615738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45960.319537615738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45960.319537615738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45960.319537615738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45960.319537615738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45960.319537615738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45960.319537615738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45960.319537615738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45960.319537615738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45960.319537615738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45960.319537615738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45960.319537615738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45960.319537615738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45960.319537615738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45960.319537615738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45960.319537615738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45960.319537615738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45960.319537615738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45960.319537615738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45960.319537615738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45960.319537615738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45960.319537615738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45960.319537615738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45960.319537615738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45960.319537615738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45960.319537615738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45960.319537615738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45960.319537615738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45960.319537615738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45960.319537615738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45960.319537615738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45960.319537615738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45960.319537615738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45960.319537615738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45960.319537615738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45960.319537615738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45960.319537615738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45960.319537615738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45960.319537615738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45960.319537615738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45960.319537615738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45960.319537615738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45960.319537615738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45960.319537615738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45960.319537615738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45960.319537615738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45960.319537615738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45960.319537615738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45960.319537615738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45960.319537615738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45960.319537615738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45960.319537615738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45960.319537615738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45960.319537615738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45960.319537615738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45960.319537615738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45960.319537615738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45960.319537615738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45960.319537615738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45960.319537615738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45960.319537615738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45960.319537615738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45960.319537615738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45960.319537615738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45960.319537615738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45960.319537615738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45960.319537615738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45960.319537615738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45960.319537615738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45960.319537615738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45960.319537615738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45960.319537615738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45960.319537615738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45960.319537615738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45960.319537615738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45960.319537615738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45960.319537615738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45960.319537615738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45960.319537615738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45960.319537615738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45960.319537615738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45960.319537615738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45960.319537615738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45960.319537615738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45960.319537615738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45960.319537615738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45960.319537615738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45960.319537615738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45960.319537615738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45960.319537615738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45960.319537615738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45960.319537615738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45960.319537615738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45960.319537615738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45960.319537615738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45960.319537615738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45960.319537615738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45960.319537615738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45960.319537615738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45960.319537615738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45960.319537615738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45960.319537615738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45960.319537615738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45960.319537615738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45960.319537615738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45960.319537615738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45960.319537615738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45960.319537615738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45960.319537615738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45960.319537615738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45960.319537615738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45960.319537615738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45960.319537615738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45960.319537615738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45960.319537615738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45960.319537615738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45960.319537615738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45960.319537615738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45960.319537615738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45960.319537615738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45960.319537615738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45960.319537615738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45960.319537615738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45960.319537615738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45960.319537615738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45960.319537615738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45960.319537615738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45960.319537615738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45960.319537615738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45960.319537615738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45960.319537615738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45960.319537615738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45960.319537615738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45960.319537615738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45960.319537615738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45960.319537615738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45960.319537615738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45960.319537615738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45960.319537615738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45960.319537615738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45960.319537615738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45960.319537615738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45960.319537615738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45960.319537615738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45960.319537615738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45960.319537615738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45960.319537615738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45960.319537615738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45960.319537615738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45960.319537615738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45960.319537615738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45960.319537615738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45960.319537615738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45960.319537615738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45960.319537615738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45960.319537615738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45960.319537615738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45960.319537615738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45960.319537615738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45960.319537615738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45960.319537615738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45960.319537615738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45960.319537615738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45960.319537615738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45960.319537615738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45960.319537615738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45960.319537615738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45960.319537615738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45960.319537615738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45960.319537615738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45960.319537615738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45960.319537615738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45960.319537615738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45960.319537615738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45960.319537615738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45960.319537615738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45960.319537615738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45960.319537615738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45960.319537615738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45960.319537615738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45960.319537615738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45960.319537615738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45960.319537615738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45960.319537615738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45960.319537615738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45960.319537615738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45960.319537615738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45960.319537615738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45960.319537615738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45960.319537615738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45960.319537615738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45960.319537615738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45960.319537615738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45960.319537615738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45960.319537615738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45960.319537615738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45960.319537615738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45960.319537615738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45960.319537615738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45960.319537615738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45960.319537615738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45960.319537615738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45960.319537615738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45960.319537615738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45960.319537615738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45960.319537615738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45960.319537615738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45960.319537615738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45960.319537615738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45960.319537615738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45960.319537615738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45960.319537615738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45960.319537615738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45960.319537615738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45960.319537615738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45960.319537615738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45960.319537615738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45960.319537615738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45960.319537615738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45960.319537615738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45960.319537615738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45960.319537615738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45960.319537615738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45960.319537615738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45960.319537615738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45960.319537615738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45960.319537615738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45960.319537615738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45960.319537615738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45960.319537615738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45960.319537615738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45960.319537615738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45960.319537615738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45960.319537615738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45960.319537615738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45960.319537615738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45960.319537615738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45960.319537615738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45960.319537615738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45960.319537615738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45960.319537615738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45960.319537615738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45960.319537615738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45960.319537615738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45960.319537615738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45960.319537615738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45960.319537615738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45960.319537615738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45960.319537615738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45960.319537615738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45960.319537615738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45960.319537615738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45960.319537615738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45960.319537615738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45960.319537615738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45960.319537615738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45960.319537615738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45960.319537615738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45960.319537615738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45960.319537615738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45960.319537615738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45960.319537615738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45960.319537615738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45960.319537615738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45960.319537615738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45960.319537615738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45960.319537615738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45960.319537615738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45960.319537615738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45960.319537615738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45960.319537615738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45960.319537615738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45960.319537615738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45960.319537615738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45960.319537615738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45960.319537615738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45960.319537615738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45960.319537615738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45960.319537615738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45960.319537615738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45960.319537615738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45960.319537615738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45960.319537615738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45960.319537615738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45960.319537615738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45960.319537615738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45960.319537615738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45960.319537615738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45960.319537615738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45960.319537615738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45960.319537615738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45960.319537615738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45960.319537615738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45960.319537615738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45960.319537615738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45960.319537615738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45960.319537615738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45960.319537615738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45960.319537615738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45960.319537615738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45960.319537615738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45960.319537615738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45960.319537615738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45960.319537615738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45960.319537615738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45960.319537615738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45960.319537615738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45960.319537615738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45960.319537615738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45960.319537615738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45960.319537615738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45960.319537615738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45960.319537615738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45960.319537615738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45960.319537615738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45960.319537615738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45960.319537615738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45960.319537615738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45960.319537615738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45960.319537615738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45960.319537615738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45960.319537615738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45960.319537615738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45960.319537615738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45960.319537615738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45960.319537615738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45960.319537615738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45960.319537615738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45960.319537615738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45960.319537615738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45960.319537615738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45960.319537615738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45960.319537615738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45960.319537615738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45960.319537615738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45960.319537615738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45960.319537615738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45960.319537615738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45960.319537615738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45960.319537615738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45960.319537615738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45960.319537615738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45960.319537615738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45960.319537615738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45960.319537615738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45960.319537615738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45960.319537615738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45960.319537615738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45960.319537615738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45960.319537615738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45960.319537615738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45960.319537615738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45960.319537615738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45960.319537615738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45960.319537615738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45960.319537615738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45960.319537615738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45960.319537615738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45960.319537615738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45960.319537615738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45960.319537615738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45960.319537615738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45960.319537615738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45960.319537615738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45960.319537615738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45960.319537615738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45960.319537615738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45960.319537615738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45960.319537615738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45960.319537615738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45960.319537615738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45960.319537615738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45960.319537615738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45960.319537615738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45960.319537615738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45960.319537615738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45960.319537615738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45960.319537615738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45960.319537615738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45960.319537615738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45960.319537615738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45960.319537615738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45960.319537615738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45960.319537615738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45960.319537615738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45960.319537615738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45960.319537615738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45960.319537615738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45960.319537615738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45960.319537615738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45960.319537615738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45960.319537615738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45960.319537615738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45960.319537615738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45960.319537615738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45960.319537615738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45960.319537615738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45960.319537615738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45960.319537615738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45960.319537615738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45960.319537615738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45960.319537615738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45960.319537615738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45960.319537615738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45960.319537615738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45960.319537615738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45960.319537615738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45960.319537615738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45960.319537615738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45960.319537615738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45960.319537615738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45960.319537615738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45960.319537615738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45960.319537615738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45960.319537615738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45960.319537615738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45960.319537615738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45960.319537615738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45960.319537615738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45960.319537615738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45960.319537615738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45960.319537615738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45960.319537615738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45960.319537615738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45960.319537615738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45960.319537615738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45960.319537615738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45960.319537615738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45960.319537615738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45960.319537615738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45960.319537615738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45960.319537615738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45960.319537615738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45960.319537615738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45960.319537615738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45960.319537615738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45960.319537615738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45960.319537615738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45960.319537615738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45960.319537615738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45960.319537615738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45960.319537615738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45960.319537615738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45960.319537615738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45960.319537615738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45960.319537615738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45960.319537615738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45960.319537615738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45960.319537615738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45960.319537615738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45960.319537615738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45960.319537615738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45960.319537615738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45960.319537615738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45960.319537615738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45960.319537615738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45960.319537615738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45960.319537615738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45960.319537615738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45960.319537615738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45960.319537615738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45960.319537615738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45960.319537615738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45960.319537615738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45960.319537615738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45960.319537615738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45960.319537615738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45960.319537615738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45960.319537615738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45960.319537615738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45960.319537615738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45960.319537615738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45960.319537615738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45960.319537615738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45960.319537615738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45960.319537615738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45960.319537615738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45960.319537615738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45960.319537615738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45960.319537615738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45960.319537615738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45960.319537615738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45960.319537615738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45960.319537615738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45960.319537615738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45960.319537615738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45960.319537615738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45960.319537615738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45960.319537615738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45960.319537615738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45960.319537615738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45960.319537615738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45960.319537615738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45960.319537615738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45960.319537615738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45960.319537615738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45960.319537615738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45960.319537615738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45960.319537615738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45960.319537615738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45960.319537615738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45960.319537615738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45960.319537615738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45960.319537615738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45960.319537615738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45960.319537615738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45960.319537615738</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9"/>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256.83882002314203</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37295</v>
      </c>
      <c r="E3" s="98" t="s">
        <v>39021</v>
      </c>
      <c r="F3" s="123">
        <v>45959.994444444441</v>
      </c>
      <c r="G3" s="124">
        <f ca="1">IFERROR(NOW()-F3,"")</f>
        <v>0.32509317129733972</v>
      </c>
      <c r="H3" s="123">
        <v>45959.98940972222</v>
      </c>
      <c r="I3" s="119" t="str">
        <f>IFERROR(VLOOKUP(D3,DB!A:F,6,0),"")</f>
        <v>Generator-SG</v>
      </c>
      <c r="J3" s="119" t="str">
        <f>IFERROR(VLOOKUP(D3,DB!A:G,7,0),"")</f>
        <v>Dead</v>
      </c>
      <c r="K3" s="125" t="s">
        <v>39114</v>
      </c>
      <c r="L3" s="121" t="str">
        <f>IFERROR(VLOOKUP(D3,DB!A:I,9,0),"")</f>
        <v>Latis</v>
      </c>
    </row>
    <row r="4" spans="1:16" ht="15" customHeight="1">
      <c r="A4" s="119"/>
      <c r="B4" s="119" t="str">
        <f>IFERROR(VLOOKUP(D4,DB!A:K,11,0),"")</f>
        <v/>
      </c>
      <c r="C4" s="120"/>
      <c r="D4" s="94"/>
      <c r="E4" s="98"/>
      <c r="F4" s="123"/>
      <c r="G4" s="124">
        <f ca="1">IFERROR(NOW()-F4,"")</f>
        <v>45960.319537615738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45960.319537615738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45960.319537615738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45960.319537615738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45960.319537615738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45960.319537615738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45960.319537615738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45960.319537615738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45960.319537615738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45960.319537615738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45960.319537615738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45960.319537615738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45960.319537615738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45960.319537615738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45960.319537615738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45960.319537615738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45960.319537615738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45960.319537615738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45960.319537615738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45960.319537615738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45960.319537615738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45960.319537615738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45960.319537615738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45960.319537615738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45960.319537615738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45960.319537615738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45960.319537615738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45960.319537615738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45960.319537615738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45960.319537615738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45960.319537615738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45960.319537615738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45960.319537615738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45960.319537615738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45960.319537615738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45960.319537615738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45960.319537615738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45960.319537615738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45960.319537615738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45960.319537615738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45960.319537615738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45960.319537615738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45960.319537615738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45960.319537615738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45960.319537615738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45960.319537615738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45960.319537615738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45960.319537615738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45960.319537615738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45960.319537615738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45960.319537615738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45960.319537615738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45960.319537615738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45960.319537615738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45960.319537615738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45960.319537615738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45960.319537615738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45960.319537615738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45960.319537615738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45960.319537615738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45960.319537615738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45960.319537615738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45960.319537615738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45960.319537615738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45960.319537615738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45960.319537615738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45960.319537615738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45960.319537615738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45960.319537615738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45960.319537615738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45960.319537615738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45960.319537615738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45960.319537615738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45960.319537615738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45960.319537615738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45960.319537615738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45960.319537615738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45960.319537615738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45960.319537615738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45960.319537615738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45960.319537615738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45960.319537615738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45960.319537615738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45960.319537615738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45960.319537615738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45960.319537615738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45960.319537615738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45960.319537615738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45960.319537615738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45960.319537615738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45960.319537615738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45960.319537615738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45960.319537615738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45960.319537615738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45960.319537615738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45960.319537615738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45960.319537615738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45960.319537615738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45960.319537615738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45960.319537615738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45960.319537615738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45960.319537615738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45960.319537615738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45960.319537615738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45960.319537615738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45960.319537615738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45960.319537615738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45960.319537615738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45960.319537615738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45960.319537615738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45960.319537615738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45960.319537615738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45960.319537615738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45960.319537615738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45960.319537615738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45960.319537615738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45960.319537615738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45960.319537615738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45960.319537615738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45960.319537615738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45960.319537615738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45960.319537615738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45960.319537615738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45960.319537615738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45960.319537615738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45960.319537615738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45960.319537615738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45960.319537615738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45960.319537615738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45960.319537615738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45960.319537615738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45960.319537615738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45960.319537615738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45960.319537615738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45960.319537615738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45960.319537615738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45960.319537615738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45960.319537615738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45960.319537615738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45960.319537615738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45960.319537615738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45960.319537615738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45960.319537615738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45960.319537615738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45960.319537615738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45960.319537615738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45960.319537615738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45960.319537615738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45960.319537615738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45960.319537615738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45960.319537615738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45960.319537615738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45960.319537615738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45960.319537615738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45960.319537615738</v>
      </c>
      <c r="H158" s="123"/>
      <c r="I158" s="119" t="str">
        <f>IFERROR(VLOOKUP(D158,DB!A:F,6,0),"")</f>
        <v/>
      </c>
      <c r="J158" s="119" t="str">
        <f>IFERROR(VLOOKUP(D158,DB!A:G,7,0),"")</f>
        <v/>
      </c>
      <c r="K158" s="125"/>
      <c r="L158" s="121" t="str">
        <f>IFERROR(VLOOKUP(D158,DB!A:I,9,0),"")</f>
        <v/>
      </c>
    </row>
    <row r="159" spans="1:12" ht="15" customHeight="1">
      <c r="A159" s="126"/>
      <c r="B159" s="126" t="str">
        <f>IFERROR(VLOOKUP(D159,DB!A:K,11,0),"")</f>
        <v/>
      </c>
      <c r="C159" s="127"/>
      <c r="D159" s="128"/>
      <c r="E159" s="129"/>
      <c r="F159" s="130"/>
      <c r="G159" s="131">
        <f ca="1">IFERROR(NOW()-F159,"")</f>
        <v>45960.319537615738</v>
      </c>
      <c r="H159" s="130"/>
      <c r="I159" s="126" t="str">
        <f>IFERROR(VLOOKUP(D159,DB!A:F,6,0),"")</f>
        <v/>
      </c>
      <c r="J159" s="126" t="str">
        <f>IFERROR(VLOOKUP(D159,DB!A:G,7,0),"")</f>
        <v/>
      </c>
      <c r="K159" s="132"/>
      <c r="L159" s="128" t="str">
        <f>IFERROR(VLOOKUP(D159,DB!A:I,9,0),"")</f>
        <v/>
      </c>
    </row>
  </sheetData>
  <dataValidations count="2">
    <dataValidation allowBlank="1" showInputMessage="1" showErrorMessage="1" sqref="E1" xr:uid="{A4F81451-56CC-4543-9497-104C4E44EE4B}"/>
    <dataValidation type="list" allowBlank="1" showInputMessage="1" showErrorMessage="1" sqref="E2:E4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68.487477430549916</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39104</v>
      </c>
      <c r="F3" s="38">
        <v>45926.188877314817</v>
      </c>
      <c r="G3" s="144">
        <f t="shared" ref="G3" ca="1" si="0">IFERROR(NOW()-F3,"")</f>
        <v>34.130660300921591</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39104</v>
      </c>
      <c r="F4" s="153">
        <v>45948.661111111112</v>
      </c>
      <c r="G4" s="154">
        <f ca="1">IFERROR(NOW()-F4,"")</f>
        <v>11.658426504625822</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45960.319537615738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45960.319537615738</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45960.319537615738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45960.319537615738</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45960.319537615738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45960.319537615738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45960.319537615738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45960.319537615738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45960.319537615738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45960.319537615738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45960.319537615738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45960.319537615738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45960.319537615738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45960.319537615738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45960.319537615738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45960.319537615738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45960.319537615738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45960.319537615738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45960.319537615738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45960.319537615738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45960.319537615738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45960.319537615738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45960.319537615738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45960.319537615738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45960.319537615738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45960.319537615738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45960.319537615738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45960.319537615738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45960.319537615738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45960.319537615738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45960.319537615738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45960.319537615738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45960.319537615738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45960.319537615738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45960.319537615738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45960.319537615738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45960.319537615738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45960.319537615738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45960.319537615738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45960.319537615738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45960.319537615738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45960.319537615738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45960.319537615738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45960.319537615738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45960.319537615738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45960.319537615738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45960.319537615738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45960.319537615738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45960.319537615738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45960.319537615738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45960.319537615738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45960.319537615738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45960.319537615738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45960.319537615738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45960.319537615738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45960.319537615738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45960.319537615738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45960.319537615738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45960.319537615738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45960.319537615738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45960.319537615738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45960.319537615738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45960.319537615738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45960.319537615738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45960.319537615738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45960.319537615738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45960.319537615738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45960.319537615738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45960.319537615738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45960.319537615738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45960.319537615738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45960.319537615738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45960.319537615738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45960.319537615738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45960.319537615738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45960.319537615738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45960.319537615738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45960.319537615738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45960.319537615738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45960.319537615738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45960.319537615738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45960.319537615738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45960.319537615738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45960.319537615738</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45960.319537615738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45960.319537615738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45960.319537615738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45960.319537615738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45960.319537615738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45960.319537615738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45960.319537615738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45960.319537615738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45960.319537615738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45960.319537615738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45960.319537615738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45960.319537615738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45960.319537615738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45960.319537615738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45960.319537615738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45960.319537615738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45960.319537615738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45960.319537615738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45960.319537615738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45960.319537615738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45960.319537615738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45960.319537615738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45960.319537615738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45960.319537615738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45960.319537615738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45960.319537615738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45960.319537615738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45960.319537615738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45960.319537615738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45960.319537615738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45960.319537615738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45960.319537615738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45960.319537615738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45960.319537615738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45960.319537615738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45960.319537615738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45960.319537615738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45960.319537615738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45960.319537615738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45960.319537615738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45960.319537615738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45960.319537615738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45960.319537615738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45960.319537615738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45960.319537615738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45960.319537615738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45960.319537615738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45960.319537615738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45960.319537615738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45960.319537615738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45960.319537615738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45960.319537615738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45960.319537615738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45960.319537615738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45960.319537615738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45960.319537615738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45960.319537615738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45960.319537615738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45960.319537615738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45960.319537615738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45960.319537615738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45960.319537615738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45960.319537615738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45960.319537615738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45960.319537615738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45960.319537615738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45960.319537615738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45960.319537615738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45960.319537615738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45960.319537615738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45960.319537615738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45960.319537615738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45960.319537615738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45960.319537615738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45960.319537615738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45960.319537615738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45960.319537615738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45960.319537615738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45960.319537615738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45960.319537615738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45960.319537615738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45960.319537615738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45960.319537615738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45960.319537615738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45960.319537615738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45960.319537615738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45960.319537615738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45960.319537615738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45960.319537615738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45960.319537615738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45960.319537615738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45960.319537615738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45960.319537615738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45960.319537615738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45960.319537615738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45960.319537615738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45960.319537615738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45960.319537615738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45960.319537615738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45960.319537615738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45960.319537615738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45960.319537615738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45960.319537615738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45960.319537615738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45960.319537615738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45960.319537615738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45960.319537615738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45960.319537615738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45960.319537615738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45960.319537615738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45960.319537615738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45960.319537615738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45960.319537615738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45960.319537615738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45960.319537615738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45960.319537615738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45960.319537615738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45960.319537615738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45960.319537615738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45960.319537615738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45960.319537615738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45960.319537615738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45960.319537615738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45960.319537615738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45960.319537615738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45960.319537615738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45960.319537615738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45960.319537615738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45960.319537615738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45960.319537615738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45960.319537615738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45960.319537615738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45960.319537615738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45960.319537615738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45960.319537615738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45960.319537615738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45960.319537615738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45960.319537615738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45960.319537615738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45960.319537615738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45960.319537615738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45960.319537615738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45960.319537615738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45960.319537615738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45960.319537615738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45960.319537615738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45960.319537615738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45960.319537615738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45960.319537615738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45960.319537615738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45960.319537615738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45960.319537615738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45960.319537615738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45960.319537615738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45960.319537615738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45960.319537615738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45960.319537615738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45960.319537615738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45960.319537615738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45960.319537615738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45960.319537615738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45960.319537615738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45960.319537615738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45960.319537615738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45960.319537615738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45960.319537615738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45960.319537615738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45960.319537615738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45960.319537615738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45960.319537615738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45960.319537615738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45960.319537615738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45960.319537615738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45960.319537615738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45960.319537615738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45960.319537615738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45960.319537615738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45960.319537615738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45960.319537615738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45960.319537615738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45960.319537615738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45960.319537615738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45960.319537615738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45960.319537615738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45960.319537615738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45960.319537615738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45960.319537615738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45960.319537615738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45960.319537615738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45960.319537615738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45960.319537615738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45960.319537615738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45960.319537615738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45960.319537615738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45960.319537615738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45960.319537615738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45960.319537615738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45960.319537615738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45960.319537615738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45960.319537615738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45960.319537615738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45960.319537615738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45960.319537615738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45960.319537615738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45960.319537615738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45960.319537615738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45960.319537615738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45960.319537615738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45960.319537615738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45960.319537615738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45960.319537615738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45960.319537615738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45960.319537615738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45960.319537615738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45960.319537615738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45960.319537615738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45960.319537615738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45960.319537615738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45960.319537615738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45960.319537615738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45960.319537615738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45960.319537615738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45960.319537615738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45960.319537615738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45960.319537615738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45960.319537615738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45960.319537615738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45960.319537615738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45960.319537615738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45960.319537615738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45960.319537615738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45960.319537615738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45960.319537615738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45960.319537615738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45960.319537615738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45960.319537615738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45960.319537615738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45960.319537615738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45960.319537615738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45960.319537615738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45960.319537615738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45960.319537615738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45960.319537615738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45960.319537615738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45960.319537615738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45960.319537615738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45960.319537615738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45960.319537615738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45960.319537615738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45960.319537615738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45960.319537615738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45960.319537615738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45960.319537615738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45960.319537615738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45960.319537615738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45960.319537615738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45960.319537615738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45960.319537615738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45960.319537615738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45960.319537615738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45960.319537615738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45960.319537615738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45960.319537615738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45960.319537615738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45960.319537615738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45960.319537615738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45960.319537615738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45960.319537615738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45960.319537615738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45960.319537615738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45960.319537615738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45960.319537615738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45960.319537615738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45960.319537615738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45960.319537615738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45960.319537615738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45960.319537615738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45960.319537615738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45960.319537615738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45960.319537615738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45960.319537615738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45960.319537615738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45960.319537615738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45960.319537615738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45960.319537615738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45960.319537615738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45960.319537615738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45960.319537615738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45960.319537615738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45960.319537615738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45960.319537615738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45960.319537615738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45960.319537615738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45960.319537615738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45960.319537615738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45960.319537615738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45960.319537615738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45960.319537615738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45960.319537615738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45960.319537615738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45960.319537615738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45960.319537615738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45960.319537615738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45960.319537615738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45960.319537615738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45960.319537615738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45960.319537615738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45960.319537615738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45960.319537615738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45960.319537615738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45960.319537615738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45960.319537615738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45960.319537615738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45960.319537615738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45960.319537615738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45960.319537615738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45960.319537615738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45960.319537615738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45960.319537615738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45960.319537615738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45960.319537615738</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2" ht="15"/>
    <row r="1283" ht="15"/>
    <row r="1284" ht="15"/>
    <row r="1285" ht="15"/>
    <row r="1286" ht="15"/>
    <row r="1287"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45960.319537615738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45960.319537615738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45960.319537615738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45960.319537615738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45960.319537615738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45960.319537615738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45960.319537615738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45960.319537615738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45960.319537615738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45960.319537615738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45960.319537615738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45960.319537615738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45960.319537615738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45960.319537615738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45960.319537615738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45960.319537615738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45960.319537615738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45960.319537615738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45960.319537615738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45960.319537615738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45960.319537615738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45960.319537615738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45960.319537615738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45960.319537615738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45960.319537615738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45960.319537615738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45960.319537615738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45960.319537615738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45960.319537615738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45960.319537615738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45960.319537615738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45960.319537615738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45960.319537615738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45960.319537615738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45960.319537615738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45960.319537615738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45960.319537615738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45960.319537615738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45960.319537615738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45960.319537615738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45960.319537615738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45960.319537615738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45960.319537615738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45960.319537615738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45960.319537615738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45960.319537615738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45960.319537615738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45960.319537615738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45960.319537615738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45960.319537615738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45960.319537615738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45960.319537615738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45960.319537615738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45960.319537615738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45960.319537615738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45960.319537615738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45960.319537615738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45960.319537615738</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2025-10-30T04:40:39Z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