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63" documentId="120_S{2AC9BD13-BADA-5192-A53E-5A8FF88502F6}" xr6:coauthVersionLast="47" xr6:coauthVersionMax="47" xr10:uidLastSave="{14B2BC96-82FF-48B6-9CEE-6AEAA9202809}"/>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<sst xmlns="http://schemas.openxmlformats.org/spreadsheetml/2006/main" count="180278" uniqueCount="39124">
  <si>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</si>
  <si>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</si>
  <si>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</si>
  <si>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</si>
  <si>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</si>
  <si>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</si>
  <si>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</si>
  <si>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</si>
  <si>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</si>
  <si>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</si>
  <si>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</si>
  <si>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</si>
  <si>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</si>
  <si>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</si>
  <si>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</si>
  <si>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</si>
  <si>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</si>
  <si>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</si>
  <si>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</si>
  <si>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</si>
  <si>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</si>
  <si>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</si>
  <si>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</si>
  <si>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</si>
  <si>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</si>
  <si>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</si>
  <si>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</si>
  <si>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</si>
  <si>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</si>
  <si>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</si>
  <si>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</si>
  <si>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</si>
  <si>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</si>
  <si>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</si>
  <si>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</si>
  <si>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</si>
  <si>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</si>
  <si>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</si>
  <si>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</si>
  <si>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</si>
  <si>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</si>
  <si>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</si>
  <si>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</si>
  <si>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</si>
  <si>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</si>
  <si>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</si>
  <si>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</si>
  <si>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</si>
  <si>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</si>
  <si>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</si>
  <si>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</si>
  <si>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</si>
  <si>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</si>
  <si>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</si>
  <si>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</si>
  <si>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</si>
  <si>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</si>
  <si>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</si>
  <si>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</si>
  <si>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</si>
  <si>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</si>
  <si>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</si>
  <si>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</si>
  <si>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</si>
  <si>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</si>
  <si>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</si>
  <si>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</si>
  <si>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</si>
  <si>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</si>
  <si>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</si>
  <si>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</si>
  <si>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</si>
  <si>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</si>
  <si>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</si>
  <si>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</si>
  <si>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</si>
  <si>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</si>
  <si>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</si>
  <si>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</si>
  <si>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</si>
  <si>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</si>
  <si>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</si>
  <si>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</si>
  <si>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</si>
  <si>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</si>
  <si>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</si>
  <si>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</si>
  <si>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</si>
  <si>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</si>
  <si>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</si>
  <si>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</si>
  <si>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</si>
  <si>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</si>
  <si>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</si>
  <si>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</si>
  <si>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</si>
  <si>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</si>
  <si>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</si>
  <si>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</si>
  <si>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</si>
  <si>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</si>
  <si>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</si>
  <si>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</si>
  <si>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</si>
  <si>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</si>
  <si>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</si>
  <si>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</si>
  <si>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</si>
  <si>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</si>
  <si>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</si>
  <si>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</si>
  <si>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</si>
  <si>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</si>
  <si>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</si>
  <si>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</si>
  <si>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</si>
  <si>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</si>
  <si>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</si>
  <si>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</si>
  <si>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</si>
  <si>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</si>
  <si>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</si>
  <si>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</si>
  <si>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</si>
  <si>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</si>
  <si>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</si>
  <si>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</si>
  <si>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</si>
  <si>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</si>
  <si>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</si>
  <si>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</si>
  <si>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</si>
  <si>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</si>
  <si>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</si>
  <si>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</si>
  <si>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</si>
  <si>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</si>
  <si>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</si>
  <si>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</si>
  <si>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</si>
  <si>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</si>
  <si>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</si>
  <si>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</si>
  <si>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</si>
  <si>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</si>
  <si>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</si>
  <si>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</si>
  <si>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</si>
  <si>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</si>
  <si>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</si>
  <si>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</si>
  <si>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</si>
  <si>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</si>
  <si>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</si>
  <si>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</si>
  <si>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</si>
  <si>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</si>
  <si>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</si>
  <si>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</si>
  <si>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</si>
  <si>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</si>
  <si>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</si>
  <si>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</si>
  <si>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</si>
  <si>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</si>
  <si>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</si>
  <si>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</si>
  <si>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</si>
  <si>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</si>
  <si>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</si>
  <si>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</si>
  <si>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</si>
  <si>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</si>
  <si>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</si>
  <si>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</si>
  <si>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</si>
  <si>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</si>
  <si>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</si>
  <si>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</si>
  <si>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</si>
  <si>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</si>
  <si>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</si>
  <si>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</si>
  <si>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</si>
  <si>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</si>
  <si>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</si>
  <si>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</si>
  <si>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</si>
  <si>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</si>
  <si>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</si>
  <si>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</si>
  <si>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</si>
  <si>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</si>
  <si>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</si>
  <si>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</si>
  <si>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</si>
  <si>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</si>
  <si>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</si>
  <si>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</si>
  <si>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</si>
  <si>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</si>
  <si>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</si>
  <si>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</si>
  <si>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</si>
  <si>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</si>
  <si>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</si>
  <si>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</si>
  <si>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</si>
  <si>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</si>
  <si>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</si>
  <si>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</si>
  <si>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</si>
  <si>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</si>
  <si>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</si>
  <si>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</si>
  <si>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</si>
  <si>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</si>
  <si>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</si>
  <si>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</si>
  <si>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</si>
  <si>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</si>
  <si>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</si>
  <si>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</si>
  <si>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</si>
  <si>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</si>
  <si>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</si>
  <si>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</si>
  <si>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</si>
  <si>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</si>
  <si>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</si>
  <si>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</si>
  <si>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</si>
  <si>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</si>
  <si>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</si>
  <si>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</si>
  <si>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</si>
  <si>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</si>
  <si>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</si>
  <si>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</si>
  <si>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</si>
  <si>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</si>
  <si>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</si>
  <si>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</si>
  <si>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</si>
  <si>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</si>
  <si>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</si>
  <si>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</si>
  <si>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</si>
  <si>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</si>
  <si>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</si>
  <si>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</si>
  <si>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</si>
  <si>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</si>
  <si>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</si>
  <si>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</si>
  <si>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</si>
  <si>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</si>
  <si>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</si>
  <si>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</si>
  <si>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</si>
  <si>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</si>
  <si>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</si>
  <si>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</si>
  <si>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</si>
  <si>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</si>
  <si>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</si>
  <si>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</si>
  <si>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</si>
  <si>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</si>
  <si>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</si>
  <si>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</si>
  <si>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</si>
  <si>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</si>
  <si>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</si>
  <si>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</si>
  <si>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</si>
  <si>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</si>
  <si>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</si>
  <si>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</si>
  <si>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</si>
  <si>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</si>
  <si>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</si>
  <si>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</si>
  <si>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</si>
  <si>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</si>
  <si>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</si>
  <si>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</si>
  <si>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</si>
  <si>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</si>
  <si>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</si>
  <si>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</si>
  <si>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</si>
  <si>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</si>
  <si>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</si>
  <si>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</si>
  <si>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</si>
  <si>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</si>
  <si>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</si>
  <si>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</si>
  <si>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</si>
  <si>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</si>
  <si>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</si>
  <si>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</si>
  <si>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</si>
  <si>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</si>
  <si>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</si>
  <si>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</si>
  <si>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</si>
  <si>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</si>
  <si>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</si>
  <si>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</si>
  <si>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</si>
  <si>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</si>
  <si>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</si>
  <si>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</si>
  <si>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</si>
  <si>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</si>
  <si>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</si>
  <si>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</si>
  <si>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</si>
  <si>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</si>
  <si>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</si>
  <si>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</si>
  <si>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</si>
  <si>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</si>
  <si>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</si>
  <si>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</si>
  <si>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</si>
  <si>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</si>
  <si>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</si>
  <si>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</si>
  <si>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</si>
  <si>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</si>
  <si>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</si>
  <si>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</si>
  <si>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</si>
  <si>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</si>
  <si>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</si>
  <si>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</si>
  <si>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</si>
  <si>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</si>
  <si>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</si>
  <si>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</si>
  <si>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</si>
  <si>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</si>
  <si>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</si>
  <si>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</si>
  <si>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</si>
  <si>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</si>
  <si>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</si>
  <si>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</si>
  <si>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</si>
  <si>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</si>
  <si>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</si>
  <si>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</si>
  <si>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</si>
  <si>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</si>
  <si>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</si>
  <si>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</si>
  <si>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</si>
  <si>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</si>
  <si>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</si>
  <si>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</si>
  <si>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</si>
  <si>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</si>
  <si>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</si>
  <si>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</si>
  <si>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</si>
  <si>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</si>
  <si>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</si>
  <si>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</si>
  <si>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</si>
  <si>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</si>
  <si>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</si>
  <si>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</si>
  <si>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</si>
  <si>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</si>
  <si>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</si>
  <si>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</si>
  <si>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</si>
  <si>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</si>
  <si>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</si>
  <si>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</si>
  <si>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</si>
  <si>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</si>
  <si>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</si>
  <si>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</si>
  <si>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</si>
  <si>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</si>
  <si>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</si>
  <si>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</si>
  <si>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</si>
  <si>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</si>
  <si>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</si>
  <si>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</si>
  <si>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</si>
  <si>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</si>
  <si>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</si>
  <si>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</si>
  <si>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</si>
  <si>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</si>
  <si>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</si>
  <si>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</si>
  <si>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</si>
  <si>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</si>
  <si>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</si>
  <si>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</si>
  <si>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</si>
  <si>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</si>
  <si>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</si>
  <si>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</si>
  <si>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</si>
  <si>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</si>
  <si>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</si>
  <si>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</si>
  <si>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</si>
  <si>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</si>
  <si>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</si>
  <si>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</si>
  <si>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</si>
  <si>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</si>
  <si>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</si>
  <si>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</si>
  <si>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</si>
  <si>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</si>
  <si>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</si>
  <si>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</si>
  <si>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</si>
  <si>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</si>
  <si>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</si>
  <si>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</si>
  <si>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</si>
  <si>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</si>
  <si>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</si>
  <si>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</si>
  <si>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</si>
  <si>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</si>
  <si>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</si>
  <si>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</si>
  <si>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</si>
  <si>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</si>
  <si>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</si>
  <si>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</si>
  <si>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</si>
  <si>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</si>
  <si>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</si>
  <si>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</si>
  <si>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</si>
  <si>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</si>
  <si>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</si>
  <si>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</si>
  <si>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</si>
  <si>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</si>
  <si>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</si>
  <si>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</si>
  <si>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</si>
  <si>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</si>
  <si>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</si>
  <si>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</si>
  <si>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</si>
  <si>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</si>
  <si>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</si>
  <si>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</si>
  <si>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</si>
  <si>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</si>
  <si>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</si>
  <si>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</si>
  <si>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</si>
  <si>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</si>
  <si>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</si>
  <si>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</si>
  <si>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</si>
  <si>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</si>
  <si>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</si>
  <si>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</si>
  <si>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</si>
  <si>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</si>
  <si>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</si>
  <si>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</si>
  <si>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</si>
  <si>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</si>
  <si>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</si>
  <si>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</si>
  <si>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</si>
  <si>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</si>
  <si>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</si>
  <si>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</si>
  <si>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</si>
  <si>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</si>
  <si>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</si>
  <si>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</si>
  <si>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</si>
  <si>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</si>
  <si>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</si>
  <si>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</si>
  <si>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</si>
  <si>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</si>
  <si>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</si>
  <si>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</si>
  <si>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</si>
  <si>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</si>
  <si>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</si>
  <si>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</si>
  <si>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</si>
  <si>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</si>
  <si>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</si>
  <si>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</si>
  <si>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</si>
  <si>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</si>
  <si>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</si>
  <si>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</si>
  <si>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</si>
  <si>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</si>
  <si>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</si>
  <si>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</si>
  <si>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</si>
  <si>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</si>
  <si>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</si>
  <si>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</si>
  <si>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</si>
  <si>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</si>
  <si>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</si>
  <si>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</si>
  <si>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</si>
  <si>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</si>
  <si>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</si>
  <si>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</si>
  <si>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</si>
  <si>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</si>
  <si>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</si>
  <si>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</si>
  <si>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</si>
  <si>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</si>
  <si>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</si>
  <si>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</si>
  <si>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</si>
  <si>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</si>
  <si>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</si>
  <si>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</si>
  <si>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</si>
  <si>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</si>
  <si>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</si>
  <si>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</si>
  <si>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</si>
  <si>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</si>
  <si>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</si>
  <si>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</si>
  <si>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</si>
  <si>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</si>
  <si>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</si>
  <si>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</si>
  <si>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</si>
  <si>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</si>
  <si>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</si>
  <si>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</si>
  <si>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</si>
  <si>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</si>
  <si>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</si>
  <si>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</si>
  <si>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</si>
  <si>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</si>
  <si>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</si>
  <si>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</si>
  <si>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</si>
  <si>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</si>
  <si>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</si>
  <si>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</si>
  <si>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</si>
  <si>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</si>
  <si>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</si>
  <si>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</si>
  <si>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</si>
  <si>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</si>
  <si>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</si>
  <si>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</si>
  <si>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</si>
  <si>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</si>
  <si>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</si>
  <si>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</si>
  <si>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</si>
  <si>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</si>
  <si>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</si>
  <si>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</si>
  <si>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</si>
  <si>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</si>
  <si>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</si>
  <si>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</si>
  <si>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</si>
  <si>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</si>
  <si>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</si>
  <si>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</si>
  <si>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</si>
  <si>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</si>
  <si>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</si>
  <si>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</si>
  <si>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</si>
  <si>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</si>
  <si>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</si>
  <si>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</si>
  <si>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</si>
  <si>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</si>
  <si>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</si>
  <si>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</si>
  <si>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</si>
  <si>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</si>
  <si>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</si>
  <si>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</si>
  <si>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</si>
  <si>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</si>
  <si>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</si>
  <si>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</si>
  <si>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</si>
  <si>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</si>
  <si>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</si>
  <si>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</si>
  <si>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</si>
  <si>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</si>
  <si>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</si>
  <si>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</si>
  <si>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</si>
  <si>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</si>
  <si>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</si>
  <si>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</si>
  <si>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</si>
  <si>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</si>
  <si>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</si>
  <si>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</si>
  <si>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</si>
  <si>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</si>
  <si>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</si>
  <si>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</si>
  <si>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</si>
  <si>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</si>
  <si>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</si>
  <si>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</si>
  <si>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</si>
  <si>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</si>
  <si>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</si>
  <si>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</si>
  <si>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</si>
  <si>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</si>
  <si>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</si>
  <si>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</si>
  <si>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</si>
  <si>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</si>
  <si>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</si>
  <si>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</si>
  <si>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</si>
  <si>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</si>
  <si>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</si>
  <si>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</si>
  <si>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</si>
  <si>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</si>
  <si>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</si>
  <si>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</si>
  <si>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</si>
  <si>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</si>
  <si>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</si>
  <si>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</si>
  <si>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</si>
  <si>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</si>
  <si>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</si>
  <si>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</si>
  <si>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</si>
  <si>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</si>
  <si>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</si>
  <si>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</si>
  <si>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</si>
  <si>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</si>
  <si>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</si>
  <si>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</si>
  <si>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</si>
  <si>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</si>
  <si>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</si>
  <si>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</si>
  <si>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</si>
  <si>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</si>
  <si>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</si>
  <si>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</si>
  <si>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</si>
  <si>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</si>
  <si>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</si>
  <si>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</si>
  <si>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</si>
  <si>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</si>
  <si>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</si>
  <si>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</si>
  <si>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</si>
  <si>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</si>
  <si>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</si>
  <si>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</si>
  <si>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</si>
  <si>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</si>
  <si>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</si>
  <si>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</si>
  <si>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</si>
  <si>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</si>
  <si>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</si>
  <si>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</si>
  <si>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</si>
  <si>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</si>
  <si>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</si>
  <si>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</si>
  <si>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</si>
  <si>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</si>
  <si>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</si>
  <si>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</si>
  <si>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</si>
  <si>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</si>
  <si>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</si>
  <si>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</si>
  <si>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</si>
  <si>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</si>
  <si>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</si>
  <si>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</si>
  <si>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</si>
  <si>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</si>
  <si>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</si>
  <si>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</si>
  <si>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</si>
  <si>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</si>
  <si>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</si>
  <si>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</si>
  <si>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</si>
  <si>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</si>
  <si>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</si>
  <si>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</si>
  <si>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</si>
  <si>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</si>
  <si>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</si>
  <si>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</si>
  <si>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</si>
  <si>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</si>
  <si>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</si>
  <si>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</si>
  <si>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</si>
  <si>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</si>
  <si>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</si>
  <si>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</si>
  <si>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</si>
  <si>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</si>
  <si>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</si>
  <si>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</si>
  <si>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</si>
  <si>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</si>
  <si>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</si>
  <si>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</si>
  <si>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</si>
  <si>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</si>
  <si>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</si>
  <si>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</si>
  <si>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</si>
  <si>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</si>
  <si>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</si>
  <si>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</si>
  <si>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</si>
  <si>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</si>
  <si>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</si>
  <si>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</si>
  <si>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</si>
  <si>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</si>
  <si>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</si>
  <si>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</si>
  <si>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</si>
  <si>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</si>
  <si>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</si>
  <si>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</si>
  <si>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</si>
  <si>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</si>
  <si>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</si>
  <si>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</si>
  <si>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</si>
  <si>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</si>
  <si>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</si>
  <si>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</si>
  <si>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</si>
  <si>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</si>
  <si>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</si>
  <si>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</si>
  <si>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</si>
  <si>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</si>
  <si>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</si>
  <si>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</si>
  <si>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</si>
  <si>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</si>
  <si>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</si>
  <si>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</si>
  <si>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</si>
  <si>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</si>
  <si>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</si>
  <si>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</si>
  <si>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</si>
  <si>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</si>
  <si>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</si>
  <si>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</si>
  <si>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</si>
  <si>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</si>
  <si>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</si>
  <si>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</si>
  <si>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</si>
  <si>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</si>
  <si>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</si>
  <si>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</si>
  <si>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</si>
  <si>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</si>
  <si>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</si>
  <si>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</si>
  <si>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</si>
  <si>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</si>
  <si>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</si>
  <si>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</si>
  <si>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</si>
  <si>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</si>
  <si>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</si>
  <si>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</si>
  <si>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</si>
  <si>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</si>
  <si>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</si>
  <si>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</si>
  <si>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</si>
  <si>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</si>
  <si>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</si>
  <si>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</si>
  <si>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</si>
  <si>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</si>
  <si>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</si>
  <si>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</si>
  <si>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</si>
  <si>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</si>
  <si>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</si>
  <si>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</si>
  <si>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</si>
  <si>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</si>
  <si>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</si>
  <si>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</si>
  <si>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</si>
  <si>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</si>
  <si>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</si>
  <si>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</si>
  <si>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</si>
  <si>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</si>
  <si>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</si>
  <si>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</si>
  <si>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</si>
  <si>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</si>
  <si>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</si>
  <si>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</si>
  <si>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</si>
  <si>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</si>
  <si>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</si>
  <si>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</si>
  <si>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</si>
  <si>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</si>
  <si>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</si>
  <si>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</si>
  <si>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</si>
  <si>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</si>
  <si>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</si>
  <si>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</si>
  <si>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</si>
  <si>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</si>
  <si>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</si>
  <si>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</si>
  <si>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</si>
  <si>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</si>
  <si>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</si>
  <si>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</si>
  <si>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</si>
  <si>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</si>
  <si>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</si>
  <si>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</si>
  <si>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</si>
  <si>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</si>
  <si>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</si>
  <si>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</si>
  <si>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</si>
  <si>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</si>
  <si>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</si>
  <si>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</si>
  <si>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</si>
  <si>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</si>
  <si>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</si>
  <si>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</si>
  <si>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</si>
  <si>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</si>
  <si>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</si>
  <si>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</si>
  <si>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</si>
  <si>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</si>
  <si>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</si>
  <si>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</si>
  <si>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</si>
  <si>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</si>
  <si>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</si>
  <si>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</si>
  <si>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</si>
  <si>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</si>
  <si>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</si>
  <si>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</si>
  <si>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</si>
  <si>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</si>
  <si>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</si>
  <si>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</si>
  <si>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</si>
  <si>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</si>
  <si>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</si>
  <si>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</si>
  <si>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</si>
  <si>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</si>
  <si>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</si>
  <si>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</si>
  <si>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</si>
  <si>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</si>
  <si>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</si>
  <si>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</si>
  <si>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</si>
  <si>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</si>
  <si>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</si>
  <si>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</si>
  <si>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</si>
  <si>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</si>
  <si>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</si>
  <si>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</si>
  <si>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</si>
  <si>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</si>
  <si>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</si>
  <si>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</si>
  <si>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</si>
  <si>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</si>
  <si>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</si>
  <si>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</si>
  <si>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</si>
  <si>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</si>
  <si>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</si>
  <si>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</si>
  <si>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</si>
  <si>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</si>
  <si>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</si>
  <si>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</si>
  <si>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</si>
  <si>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</si>
  <si>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</si>
  <si>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</si>
  <si>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</si>
  <si>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</si>
  <si>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</si>
  <si>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</si>
  <si>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</si>
  <si>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</si>
  <si>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</si>
  <si>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</si>
  <si>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</si>
  <si>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</si>
  <si>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</si>
  <si>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</si>
  <si>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</si>
  <si>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</si>
  <si>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</si>
  <si>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</si>
  <si>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</si>
  <si>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</si>
  <si>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</si>
  <si>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</si>
  <si>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</si>
  <si>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</si>
  <si>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</si>
  <si>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</si>
  <si>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</si>
  <si>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</si>
  <si>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</si>
  <si>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</si>
  <si>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</si>
  <si>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</si>
  <si>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</si>
  <si>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</si>
  <si>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</si>
  <si>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</si>
  <si>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</si>
  <si>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</si>
  <si>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</si>
  <si>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</si>
  <si>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</si>
  <si>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</si>
  <si>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</si>
  <si>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</si>
  <si>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</si>
  <si>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</si>
  <si>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</si>
  <si>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</si>
  <si>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</si>
  <si>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</si>
  <si>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</si>
  <si>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</si>
  <si>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</si>
  <si>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</si>
  <si>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</si>
  <si>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</si>
  <si>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</si>
  <si>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</si>
  <si>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</si>
  <si>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</si>
  <si>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</si>
  <si>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</si>
  <si>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</si>
  <si>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</si>
  <si>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</si>
  <si>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</si>
  <si>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</si>
  <si>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</si>
  <si>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</si>
  <si>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</si>
  <si>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</si>
  <si>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</si>
  <si>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</si>
  <si>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</si>
  <si>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</si>
  <si>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</si>
  <si>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</si>
  <si>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</si>
  <si>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</si>
  <si>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</si>
  <si>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</si>
  <si>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</si>
  <si>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</si>
  <si>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</si>
  <si>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</si>
  <si>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</si>
  <si>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</si>
  <si>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</si>
  <si>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</si>
  <si>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</si>
  <si>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</si>
  <si>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</si>
  <si>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</si>
  <si>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</si>
  <si>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</si>
  <si>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</si>
  <si>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</si>
  <si>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</si>
  <si>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</si>
  <si>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</si>
  <si>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</si>
  <si>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</si>
  <si>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</si>
  <si>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</si>
  <si>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</si>
  <si>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</si>
  <si>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</si>
  <si>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</si>
  <si>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</si>
  <si>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</si>
  <si>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</si>
  <si>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</si>
  <si>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</si>
  <si>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</si>
  <si>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</si>
  <si>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</si>
  <si>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</si>
  <si>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</si>
  <si>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</si>
  <si>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</si>
  <si>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</si>
  <si>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</si>
  <si>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</si>
  <si>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</si>
  <si>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</si>
  <si>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</si>
  <si>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</si>
  <si>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</si>
  <si>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</si>
  <si>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</si>
  <si>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</si>
  <si>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</si>
  <si>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</si>
  <si>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</si>
  <si>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</si>
  <si>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</si>
  <si>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</si>
  <si>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</si>
  <si>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</si>
  <si>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</si>
  <si>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</si>
  <si>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</si>
  <si>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</si>
  <si>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</si>
  <si>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</si>
  <si>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</si>
  <si>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</si>
  <si>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</si>
  <si>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</si>
  <si>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</si>
  <si>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</si>
  <si>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</si>
  <si>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</si>
  <si>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</si>
  <si>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</si>
  <si>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</si>
  <si>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</si>
  <si>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</si>
  <si>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</si>
  <si>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</si>
  <si>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</si>
  <si>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</si>
  <si>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</si>
  <si>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</si>
  <si>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</si>
  <si>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</si>
  <si>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</si>
  <si>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</si>
  <si>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</si>
  <si>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</si>
  <si>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</si>
  <si>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</si>
  <si>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</si>
  <si>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</si>
  <si>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</si>
  <si>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</si>
  <si>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</si>
  <si>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</si>
  <si>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</si>
  <si>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</si>
  <si>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</si>
  <si>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</si>
  <si>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</si>
  <si>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</si>
  <si>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</si>
  <si>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</si>
  <si>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</si>
  <si>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</si>
  <si>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</si>
  <si>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</si>
  <si>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</si>
  <si>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</si>
  <si>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</si>
  <si>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</si>
  <si>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</si>
  <si>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</si>
  <si>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</si>
  <si>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</si>
  <si>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</si>
  <si>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</si>
  <si>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</si>
  <si>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</si>
  <si>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</si>
  <si>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</si>
  <si>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</si>
  <si>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</si>
  <si>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</si>
  <si>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</si>
  <si>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</si>
  <si>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</si>
  <si>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</si>
  <si>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</si>
  <si>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</si>
  <si>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</si>
  <si>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</si>
  <si>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</si>
  <si>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</si>
  <si>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</si>
  <si>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</si>
  <si>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</si>
  <si>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</si>
  <si>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</si>
  <si>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</si>
  <si>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</si>
  <si>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</si>
  <si>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</si>
  <si>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</si>
  <si>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</si>
  <si>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</si>
  <si>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</si>
  <si>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</si>
  <si>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</si>
  <si>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</si>
  <si>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</si>
  <si>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</si>
  <si>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</si>
  <si>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</si>
  <si>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</si>
  <si>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</si>
  <si>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</si>
  <si>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</si>
  <si>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</si>
  <si>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</si>
  <si>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</si>
  <si>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</si>
  <si>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</si>
  <si>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</si>
  <si>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</si>
  <si>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</si>
  <si>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</si>
  <si>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</si>
  <si>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</si>
  <si>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</si>
  <si>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</si>
  <si>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</si>
  <si>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</si>
  <si>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</si>
  <si>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</si>
  <si>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</si>
  <si>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</si>
  <si>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</si>
  <si>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</si>
  <si>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</si>
  <si>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</si>
  <si>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</si>
  <si>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</si>
  <si>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</si>
  <si>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</si>
  <si>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</si>
  <si>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</si>
  <si>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</si>
  <si>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</si>
  <si>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</si>
  <si>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</si>
  <si>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</si>
  <si>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</si>
  <si>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</si>
  <si>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</si>
  <si>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</si>
  <si>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</si>
  <si>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</si>
  <si>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</si>
  <si>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</si>
  <si>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</si>
  <si>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</si>
  <si>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</si>
  <si>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</si>
  <si>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</si>
  <si>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</si>
  <si>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</si>
  <si>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</si>
  <si>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</si>
  <si>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</si>
  <si>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</si>
  <si>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</si>
  <si>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</si>
  <si>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</si>
  <si>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</si>
  <si>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</si>
  <si>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</si>
  <si>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</si>
  <si>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</si>
  <si>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</si>
  <si>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</si>
  <si>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</si>
  <si>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</si>
  <si>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</si>
  <si>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</si>
  <si>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</si>
  <si>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</si>
  <si>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</si>
  <si>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</si>
  <si>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</si>
  <si>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</si>
  <si>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</si>
  <si>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</si>
  <si>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</si>
  <si>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</si>
  <si>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</si>
  <si>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</si>
  <si>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</si>
  <si>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</si>
  <si>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</si>
  <si>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</si>
  <si>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</si>
  <si>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</si>
  <si>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</si>
  <si>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</si>
  <si>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</si>
  <si>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</si>
  <si>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</si>
  <si>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</si>
  <si>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</si>
  <si>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</si>
  <si>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</si>
  <si>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</si>
  <si>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</si>
  <si>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</si>
  <si>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</si>
  <si>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</si>
  <si>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</si>
  <si>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</si>
  <si>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</si>
  <si>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</si>
  <si>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</si>
  <si>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</si>
  <si>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</si>
  <si>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</si>
  <si>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</si>
  <si>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</si>
  <si>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</si>
  <si>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</si>
  <si>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</si>
  <si>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</si>
  <si>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</si>
  <si>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</si>
  <si>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</si>
  <si>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</si>
  <si>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</si>
  <si>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</si>
  <si>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</si>
  <si>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</si>
  <si>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</si>
  <si>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</si>
  <si>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</si>
  <si>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</si>
  <si>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</si>
  <si>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</si>
  <si>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</si>
  <si>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</si>
  <si>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</si>
  <si>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</si>
  <si>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</si>
  <si>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</si>
  <si>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</si>
  <si>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</si>
  <si>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</si>
  <si>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</si>
  <si>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</si>
  <si>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</si>
  <si>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</si>
  <si>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</si>
  <si>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</si>
  <si>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</si>
  <si>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</si>
  <si>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</si>
  <si>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</si>
  <si>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</si>
  <si>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</si>
  <si>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</si>
  <si>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</si>
  <si>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</si>
  <si>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</si>
  <si>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</si>
  <si>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</si>
  <si>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</si>
  <si>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</si>
  <si>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</si>
  <si>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</si>
  <si>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</si>
  <si>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</si>
  <si>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</si>
  <si>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</si>
  <si>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</si>
  <si>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</si>
  <si>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</si>
  <si>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</si>
  <si>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</si>
  <si>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</si>
  <si>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</si>
  <si>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</si>
  <si>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</si>
  <si>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</si>
  <si>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</si>
  <si>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</si>
  <si>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</si>
  <si>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</si>
  <si>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</si>
  <si>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</si>
  <si>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</si>
  <si>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</si>
  <si>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</si>
  <si>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</si>
  <si>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</si>
  <si>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</si>
  <si>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</si>
  <si>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</si>
  <si>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</si>
  <si>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</si>
  <si>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</si>
  <si>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</si>
  <si>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</si>
  <si>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</si>
  <si>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</si>
  <si>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</si>
  <si>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</si>
  <si>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</si>
  <si>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</si>
  <si>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</si>
  <si>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</si>
  <si>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</si>
  <si>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</si>
  <si>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</si>
  <si>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</si>
  <si>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</si>
  <si>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</si>
  <si>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</si>
  <si>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</si>
  <si>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</si>
  <si>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</si>
  <si>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</si>
  <si>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</si>
  <si>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</si>
  <si>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</si>
  <si>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</si>
  <si>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</si>
  <si>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</si>
  <si>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</si>
  <si>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</si>
  <si>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</si>
  <si>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</si>
  <si>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</si>
  <si>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</si>
  <si>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</si>
  <si>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</si>
  <si>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</si>
  <si>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</si>
  <si>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</si>
  <si>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</si>
  <si>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</si>
  <si>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</si>
  <si>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</si>
  <si>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</si>
  <si>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</si>
  <si>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</si>
  <si>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</si>
  <si>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</si>
  <si>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</si>
  <si>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</si>
  <si>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</si>
  <si>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</si>
  <si>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</si>
  <si>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</si>
  <si>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</si>
  <si>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</si>
  <si>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</si>
  <si>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</si>
  <si>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</si>
  <si>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</si>
  <si>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</si>
  <si>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</si>
  <si>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</si>
  <si>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</si>
  <si>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</si>
  <si>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</si>
  <si>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</si>
  <si>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</si>
  <si>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</si>
  <si>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</si>
  <si>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</si>
  <si>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</si>
  <si>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</si>
  <si>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</si>
  <si>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</si>
  <si>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</si>
  <si>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</si>
  <si>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</si>
  <si>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</si>
  <si>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</si>
  <si>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</si>
  <si>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</si>
  <si>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</si>
  <si>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</si>
  <si>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</si>
  <si>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</si>
  <si>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</si>
  <si>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</si>
  <si>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</si>
  <si>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</si>
  <si>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</si>
  <si>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</si>
  <si>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</si>
  <si>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</si>
  <si>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</si>
  <si>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</si>
  <si>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</si>
  <si>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</si>
  <si>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</si>
  <si>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</si>
  <si>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</si>
  <si>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</si>
  <si>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</si>
  <si>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</si>
  <si>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</si>
  <si>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</si>
  <si>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</si>
  <si>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</si>
  <si>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</si>
  <si>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</si>
  <si>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</si>
  <si>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</si>
  <si>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</si>
  <si>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</si>
  <si>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</si>
  <si>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</si>
  <si>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</si>
  <si>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</si>
  <si>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</si>
  <si>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</si>
  <si>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</si>
  <si>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</si>
  <si>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</si>
  <si>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</si>
  <si>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</si>
  <si>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</si>
  <si>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</si>
  <si>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</si>
  <si>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</si>
  <si>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</si>
  <si>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</si>
  <si>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</si>
  <si>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</si>
  <si>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</si>
  <si>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</si>
  <si>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</si>
  <si>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</si>
  <si>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</si>
  <si>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</si>
  <si>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</si>
  <si>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</si>
  <si>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</si>
  <si>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</si>
  <si>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</si>
  <si>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</si>
  <si>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</si>
  <si>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</si>
  <si>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</si>
  <si>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</si>
  <si>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</si>
  <si>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</si>
  <si>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</si>
  <si>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</si>
  <si>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</si>
  <si>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</si>
  <si>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</si>
  <si>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</si>
  <si>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</si>
  <si>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</si>
  <si>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</si>
  <si>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</si>
  <si>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</si>
  <si>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</si>
  <si>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</si>
  <si>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</si>
  <si>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</si>
  <si>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</si>
  <si>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</si>
  <si>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</si>
  <si>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</si>
  <si>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</si>
  <si>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</si>
  <si>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</si>
  <si>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</si>
  <si>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</si>
  <si>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</si>
  <si>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</si>
  <si>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</si>
  <si>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</si>
  <si>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</si>
  <si>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</si>
  <si>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</si>
  <si>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</si>
  <si>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</si>
  <si>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</si>
  <si>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</si>
  <si>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</si>
  <si>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</si>
  <si>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</si>
  <si>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</si>
  <si>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</si>
  <si>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</si>
  <si>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</si>
  <si>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</si>
  <si>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</si>
  <si>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</si>
  <si>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</si>
  <si>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</si>
  <si>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</si>
  <si>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</si>
  <si>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</si>
  <si>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</si>
  <si>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</si>
  <si>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</si>
  <si>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</si>
  <si>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</si>
  <si>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</si>
  <si>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</si>
  <si>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</si>
  <si>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</si>
  <si>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</si>
  <si>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</si>
  <si>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</si>
  <si>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</si>
  <si>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</si>
  <si>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</si>
  <si>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</si>
  <si>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</si>
  <si>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</si>
  <si>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</si>
  <si>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</si>
  <si>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</si>
  <si>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</si>
  <si>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</si>
  <si>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</si>
  <si>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</si>
  <si>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</si>
  <si>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</si>
  <si>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</si>
  <si>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</si>
  <si>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</si>
  <si>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</si>
  <si>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</si>
  <si>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</si>
  <si>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</si>
  <si>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</si>
  <si>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</si>
  <si>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</si>
  <si>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</si>
  <si>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</si>
  <si>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</si>
  <si>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</si>
  <si>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</si>
  <si>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</si>
  <si>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</si>
  <si>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</si>
  <si>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</si>
  <si>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</si>
  <si>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</si>
  <si>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</si>
  <si>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</si>
  <si>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</si>
  <si>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</si>
  <si>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</si>
  <si>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</si>
  <si>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</si>
  <si>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</si>
  <si>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</si>
  <si>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</si>
  <si>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</si>
  <si>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</si>
  <si>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</si>
  <si>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</si>
  <si>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</si>
  <si>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</si>
  <si>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</si>
  <si>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</si>
  <si>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</si>
  <si>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</si>
  <si>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</si>
  <si>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</si>
  <si>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</si>
  <si>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</si>
  <si>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</si>
  <si>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</si>
  <si>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</si>
  <si>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</si>
  <si>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</si>
  <si>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</si>
  <si>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</si>
  <si>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</si>
  <si>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</si>
  <si>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</si>
  <si>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</si>
  <si>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</si>
  <si>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</si>
  <si>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</si>
  <si>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</si>
  <si>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</si>
  <si>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</si>
  <si>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</si>
  <si>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</si>
  <si>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</si>
  <si>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</si>
  <si>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</si>
  <si>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</si>
  <si>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</si>
  <si>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</si>
  <si>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</si>
  <si>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</si>
  <si>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</si>
  <si>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</si>
  <si>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</si>
  <si>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</si>
  <si>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</si>
  <si>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</si>
  <si>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</si>
  <si>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</si>
  <si>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</si>
  <si>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</si>
  <si>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</si>
  <si>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</si>
  <si>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</si>
  <si>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</si>
  <si>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</si>
  <si>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</si>
  <si>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</si>
  <si>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</si>
  <si>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</si>
  <si>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</si>
  <si>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</si>
  <si>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</si>
  <si>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</si>
  <si>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</si>
  <si>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</si>
  <si>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</si>
  <si>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</si>
  <si>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</si>
  <si>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</si>
  <si>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</si>
  <si>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</si>
  <si>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</si>
  <si>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</si>
  <si>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</si>
  <si>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</si>
  <si>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</si>
  <si>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</si>
  <si>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</si>
  <si>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</si>
  <si>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</si>
  <si>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</si>
  <si>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</si>
  <si>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</si>
  <si>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</si>
  <si>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</si>
  <si>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</si>
  <si>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</si>
  <si>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</si>
  <si>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</si>
  <si>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</si>
  <si>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</si>
  <si>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</si>
  <si>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</si>
  <si>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</si>
  <si>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</si>
  <si>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</si>
  <si>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</si>
  <si>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</si>
  <si>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</si>
  <si>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</si>
  <si>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</si>
  <si>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</si>
  <si>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</si>
  <si>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</si>
  <si>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</si>
  <si>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</si>
  <si>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</si>
  <si>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</si>
  <si>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</si>
  <si>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</si>
  <si>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</si>
  <si>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</si>
  <si>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</si>
  <si>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</si>
  <si>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</si>
  <si>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</si>
  <si>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</si>
  <si>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</si>
  <si>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</si>
  <si>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</si>
  <si>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</si>
  <si>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</si>
  <si>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</si>
  <si>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</si>
  <si>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</si>
  <si>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</si>
  <si>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</si>
  <si>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</si>
  <si>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</si>
  <si>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</si>
  <si>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</si>
  <si>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</si>
  <si>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</si>
  <si>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</si>
  <si>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</si>
  <si>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</si>
  <si>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</si>
  <si>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</si>
  <si>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</si>
  <si>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</si>
  <si>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</si>
  <si>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</si>
  <si>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</si>
  <si>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</si>
  <si>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</si>
  <si>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</si>
  <si>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</si>
  <si>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</si>
  <si>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</si>
  <si>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</si>
  <si>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</si>
  <si>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</si>
  <si>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</si>
  <si>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</si>
  <si>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</si>
  <si>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</si>
  <si>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</si>
  <si>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</si>
  <si>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</si>
  <si>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</si>
  <si>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</si>
  <si>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</si>
  <si>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</si>
  <si>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</si>
  <si>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</si>
  <si>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</si>
  <si>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</si>
  <si>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</si>
  <si>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</si>
  <si>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</si>
  <si>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</si>
  <si>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</si>
  <si>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</si>
  <si>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</si>
  <si>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</si>
  <si>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</si>
  <si>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</si>
  <si>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</si>
  <si>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</si>
  <si>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</si>
  <si>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</si>
  <si>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</si>
  <si>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</si>
  <si>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</si>
  <si>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</si>
  <si>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</si>
  <si>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</si>
  <si>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</si>
  <si>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</si>
  <si>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</si>
  <si>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</si>
  <si>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</si>
  <si>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</si>
  <si>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</si>
  <si>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</si>
  <si>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</si>
  <si>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</si>
  <si>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</si>
  <si>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</si>
  <si>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</si>
  <si>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</si>
  <si>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</si>
  <si>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</si>
  <si>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</si>
  <si>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</si>
  <si>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</si>
  <si>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</si>
  <si>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</si>
  <si>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</si>
  <si>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</si>
  <si>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</si>
  <si>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</si>
  <si>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</si>
  <si>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</si>
  <si>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</si>
  <si>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</si>
  <si>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</si>
  <si>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</si>
  <si>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</si>
  <si>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</si>
  <si>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</si>
  <si>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</si>
  <si>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</si>
  <si>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</si>
  <si>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</si>
  <si>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</si>
  <si>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</si>
  <si>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</si>
  <si>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</si>
  <si>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</si>
  <si>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</si>
  <si>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</si>
  <si>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</si>
  <si>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</si>
  <si>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</si>
  <si>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</si>
  <si>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</si>
  <si>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</si>
  <si>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</si>
  <si>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</si>
  <si>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</si>
  <si>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</si>
  <si>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</si>
  <si>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</si>
  <si>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</si>
  <si>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</si>
  <si>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</si>
  <si>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</si>
  <si>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</si>
  <si>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</si>
  <si>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</si>
  <si>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</si>
  <si>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</si>
  <si>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</si>
  <si>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</si>
  <si>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</si>
  <si>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</si>
  <si>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</si>
  <si>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</si>
  <si>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</si>
  <si>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</si>
  <si>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</si>
  <si>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</si>
  <si>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</si>
  <si>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</si>
  <si>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</si>
  <si>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</si>
  <si>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</si>
  <si>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</si>
  <si>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</si>
  <si>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</si>
  <si>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</si>
  <si>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</si>
  <si>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</si>
  <si>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</si>
  <si>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</si>
  <si>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</si>
  <si>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</si>
  <si>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</si>
  <si>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</si>
  <si>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</si>
  <si>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</si>
  <si>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</si>
  <si>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</si>
  <si>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</si>
  <si>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</si>
  <si>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</si>
  <si>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</si>
  <si>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</si>
  <si>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</si>
  <si>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</si>
  <si>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</si>
  <si>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</si>
  <si>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</si>
  <si>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</si>
  <si>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</si>
  <si>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</si>
  <si>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</si>
  <si>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</si>
  <si>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</si>
  <si>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</si>
  <si>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</si>
  <si>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</si>
  <si>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</si>
  <si>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</si>
  <si>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</si>
  <si>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</si>
  <si>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</si>
  <si>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</si>
  <si>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</si>
  <si>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</si>
  <si>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</si>
  <si>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</si>
  <si>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</si>
  <si>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</si>
  <si>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</si>
  <si>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</si>
  <si>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</si>
  <si>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</si>
  <si>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</si>
  <si>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</si>
  <si>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</si>
  <si>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</si>
  <si>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</si>
  <si>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</si>
  <si>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</si>
  <si>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</si>
  <si>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</si>
  <si>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</si>
  <si>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</si>
  <si>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</si>
  <si>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</si>
  <si>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</si>
  <si>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</si>
  <si>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</si>
  <si>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</si>
  <si>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</si>
  <si>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</si>
  <si>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</si>
  <si>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</si>
  <si>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</si>
  <si>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</si>
  <si>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</si>
  <si>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</si>
  <si>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</si>
  <si>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</si>
  <si>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</si>
  <si>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</si>
  <si>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</si>
  <si>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</si>
  <si>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</si>
  <si>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</si>
  <si>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</si>
  <si>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</si>
  <si>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</si>
  <si>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</si>
  <si>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</si>
  <si>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</si>
  <si>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</si>
  <si>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</si>
  <si>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</si>
  <si>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</si>
  <si>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</si>
  <si>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</si>
  <si>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</si>
  <si>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</si>
  <si>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</si>
  <si>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</si>
  <si>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</si>
  <si>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</si>
  <si>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</si>
  <si>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</si>
  <si>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</si>
  <si>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</si>
  <si>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</si>
  <si>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</si>
  <si>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</si>
  <si>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</si>
  <si>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</si>
  <si>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</si>
  <si>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</si>
  <si>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</si>
  <si>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</si>
  <si>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</si>
  <si>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</si>
  <si>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</si>
  <si>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</si>
  <si>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</si>
  <si>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</si>
  <si>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</si>
  <si>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</si>
  <si>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</si>
  <si>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</si>
  <si>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</si>
  <si>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</si>
  <si>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</si>
  <si>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</si>
  <si>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</si>
  <si>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</si>
  <si>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</si>
  <si>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</si>
  <si>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</si>
  <si>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</si>
  <si>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</si>
  <si>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</si>
  <si>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</si>
  <si>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</si>
  <si>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</si>
  <si>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</si>
  <si>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</si>
  <si>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</si>
  <si>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</si>
  <si>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</si>
  <si>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</si>
  <si>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</si>
  <si>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</si>
  <si>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</si>
  <si>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</si>
  <si>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</si>
  <si>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</si>
  <si>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</si>
  <si>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</si>
  <si>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</si>
  <si>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</si>
  <si>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</si>
  <si>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</si>
  <si>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</si>
  <si>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</si>
  <si>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</si>
  <si>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</si>
  <si>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</si>
  <si>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</si>
  <si>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</si>
  <si>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</si>
  <si>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</si>
  <si>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</si>
  <si>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</si>
  <si>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</si>
  <si>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</si>
  <si>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</si>
  <si>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</si>
  <si>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</si>
  <si>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</si>
  <si>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</si>
  <si>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</si>
  <si>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</si>
  <si>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</si>
  <si>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</si>
  <si>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</si>
  <si>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</si>
  <si>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</si>
  <si>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</si>
  <si>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</si>
  <si>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</si>
  <si>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</si>
  <si>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</si>
  <si>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</si>
  <si>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</si>
  <si>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</si>
  <si>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</si>
  <si>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</si>
  <si>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</si>
  <si>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</si>
  <si>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</si>
  <si>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</si>
  <si>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</si>
  <si>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</si>
  <si>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</si>
  <si>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</si>
  <si>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</si>
  <si>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</si>
  <si>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</si>
  <si>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</si>
  <si>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</si>
  <si>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</si>
  <si>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</si>
  <si>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</si>
  <si>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</si>
  <si>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</si>
  <si>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</si>
  <si>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</si>
  <si>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</si>
  <si>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</si>
  <si>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</si>
  <si>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</si>
  <si>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</si>
  <si>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</si>
  <si>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</si>
  <si>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</si>
  <si>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</si>
  <si>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</si>
  <si>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</si>
  <si>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</si>
  <si>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</si>
  <si>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</si>
  <si>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</si>
  <si>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</si>
  <si>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</si>
  <si>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</si>
  <si>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</si>
  <si>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</si>
  <si>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</si>
  <si>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</si>
  <si>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</si>
  <si>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</si>
  <si>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</si>
  <si>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</si>
  <si>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</si>
  <si>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</si>
  <si>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</si>
  <si>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</si>
  <si>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</si>
  <si>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</si>
  <si>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</si>
  <si>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</si>
  <si>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</si>
  <si>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</si>
  <si>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</si>
  <si>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</si>
  <si>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</si>
  <si>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</si>
  <si>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</si>
  <si>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</si>
  <si>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</si>
  <si>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</si>
  <si>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</si>
  <si>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</si>
  <si>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</si>
  <si>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</si>
  <si>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</si>
  <si>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</si>
  <si>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</si>
  <si>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</si>
  <si>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</si>
  <si>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</si>
  <si>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</si>
  <si>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</si>
  <si>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</si>
  <si>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</si>
  <si>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</si>
  <si>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</si>
  <si>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</si>
  <si>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</si>
  <si>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</si>
  <si>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</si>
  <si>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</si>
  <si>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</si>
  <si>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</si>
  <si>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</si>
  <si>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</si>
  <si>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</si>
  <si>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</si>
  <si>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</si>
  <si>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</si>
  <si>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</si>
  <si>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</si>
  <si>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</si>
  <si>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</si>
  <si>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</si>
  <si>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</si>
  <si>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</si>
  <si>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</si>
  <si>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</si>
  <si>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</si>
  <si>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</si>
  <si>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</si>
  <si>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</si>
  <si>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</si>
  <si>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</si>
  <si>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</si>
  <si>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</si>
  <si>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</si>
  <si>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</si>
  <si>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</si>
  <si>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</si>
  <si>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</si>
  <si>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</si>
  <si>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</si>
  <si>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</si>
  <si>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</si>
  <si>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</si>
  <si>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</si>
  <si>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</si>
  <si>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</si>
  <si>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</si>
  <si>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</si>
  <si>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</si>
  <si>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</si>
  <si>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</si>
  <si>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</si>
  <si>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</si>
  <si>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</si>
  <si>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</si>
  <si>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</si>
  <si>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</si>
  <si>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</si>
  <si>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</si>
  <si>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</si>
  <si>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</si>
  <si>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</si>
  <si>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</si>
  <si>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</si>
  <si>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</si>
  <si>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</si>
  <si>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</si>
  <si>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</si>
  <si>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</si>
  <si>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</si>
  <si>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</si>
  <si>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</si>
  <si>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</si>
  <si>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</si>
  <si>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</si>
  <si>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</si>
  <si>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</si>
  <si>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</si>
  <si>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</si>
  <si>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</si>
  <si>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</si>
  <si>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</si>
  <si>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</si>
  <si>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</si>
  <si>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</si>
  <si>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</si>
  <si>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</si>
  <si>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</si>
  <si>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</si>
  <si>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</si>
  <si>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</si>
  <si>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</si>
  <si>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</si>
  <si>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</si>
  <si>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</si>
  <si>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</si>
  <si>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</si>
  <si>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</si>
  <si>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</si>
  <si>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</si>
  <si>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</si>
  <si>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</si>
  <si>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</si>
  <si>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</si>
  <si>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</si>
  <si>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</si>
  <si>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</si>
  <si>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</si>
  <si>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</si>
  <si>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</si>
  <si>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</si>
  <si>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</si>
  <si>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</si>
  <si>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</si>
  <si>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</si>
  <si>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</si>
  <si>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</si>
  <si>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</si>
  <si>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</si>
  <si>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</si>
  <si>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</si>
  <si>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</si>
  <si>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</si>
  <si>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</si>
  <si>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</si>
  <si>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</si>
  <si>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</si>
  <si>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</si>
  <si>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</si>
  <si>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</si>
  <si>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</si>
  <si>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</si>
  <si>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</si>
  <si>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</si>
  <si>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</si>
  <si>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</si>
  <si>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</si>
  <si>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</si>
  <si>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</si>
  <si>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</si>
  <si>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</si>
  <si>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</si>
  <si>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</si>
  <si>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</si>
  <si>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</si>
  <si>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</si>
  <si>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</si>
  <si>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</si>
  <si>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</si>
  <si>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</si>
  <si>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</si>
  <si>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</si>
  <si>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</si>
  <si>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</si>
  <si>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</si>
  <si>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</si>
  <si>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</si>
  <si>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</si>
  <si>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</si>
  <si>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</si>
  <si>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</si>
  <si>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</si>
  <si>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</si>
  <si>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</si>
  <si>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</si>
  <si>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</si>
  <si>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</si>
  <si>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</si>
  <si>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</si>
  <si>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</si>
  <si>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</si>
  <si>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</si>
  <si>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</si>
  <si>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</si>
  <si>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</si>
  <si>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</si>
  <si>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</si>
  <si>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</si>
  <si>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</si>
  <si>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</si>
  <si>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</si>
  <si>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</si>
  <si>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</si>
  <si>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</si>
  <si>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</si>
  <si>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</si>
  <si>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</si>
  <si>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</si>
  <si>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</si>
  <si>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</si>
  <si>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</si>
  <si>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</si>
  <si>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</si>
  <si>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</si>
  <si>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</si>
  <si>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</si>
  <si>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</si>
  <si>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</si>
  <si>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</si>
  <si>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</si>
  <si>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</si>
  <si>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</si>
  <si>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</si>
  <si>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</si>
  <si>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</si>
  <si>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</si>
  <si>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</si>
  <si>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</si>
  <si>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</si>
  <si>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</si>
  <si>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</si>
  <si>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</si>
  <si>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</si>
  <si>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</si>
  <si>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</si>
  <si>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</si>
  <si>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</si>
  <si>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</si>
  <si>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</si>
  <si>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</si>
  <si>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</si>
  <si>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</si>
  <si>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</si>
  <si>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</si>
  <si>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</si>
  <si>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</si>
  <si>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</si>
  <si>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</si>
  <si>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</si>
  <si>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</si>
  <si>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</si>
  <si>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</si>
  <si>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</si>
  <si>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</si>
  <si>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</si>
  <si>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</si>
  <si>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</si>
  <si>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</si>
  <si>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</si>
  <si>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</si>
  <si>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</si>
  <si>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</si>
  <si>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</si>
  <si>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</si>
  <si>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</si>
  <si>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</si>
  <si>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</si>
  <si>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</si>
  <si>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</si>
  <si>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</si>
  <si>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</si>
  <si>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</si>
  <si>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</si>
  <si>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</si>
  <si>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</si>
  <si>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</si>
  <si>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</si>
  <si>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</si>
  <si>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</si>
  <si>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</si>
  <si>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</si>
  <si>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</si>
  <si>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</si>
  <si>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</si>
  <si>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</si>
  <si>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</si>
  <si>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</si>
  <si>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</si>
  <si>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</si>
  <si>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</si>
  <si>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</si>
  <si>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</si>
  <si>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</si>
  <si>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</si>
  <si>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</si>
  <si>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</si>
  <si>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</si>
  <si>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</si>
  <si>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</si>
  <si>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</si>
  <si>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</si>
  <si>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</si>
  <si>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</si>
  <si>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</si>
  <si>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</si>
  <si>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</si>
  <si>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</si>
  <si>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</si>
  <si>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</si>
  <si>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</si>
  <si>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</si>
  <si>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</si>
  <si>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</si>
  <si>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</si>
  <si>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</si>
  <si>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</si>
  <si>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</si>
  <si>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</si>
  <si>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</si>
  <si>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</si>
  <si>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</si>
  <si>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</si>
  <si>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</si>
  <si>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</si>
  <si>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</si>
  <si>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</si>
  <si>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</si>
  <si>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</si>
  <si>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</si>
  <si>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</si>
  <si>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</si>
  <si>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</si>
  <si>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</si>
  <si>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</si>
  <si>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</si>
  <si>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</si>
  <si>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</si>
  <si>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</si>
  <si>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</si>
  <si>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</si>
  <si>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</si>
  <si>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</si>
  <si>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</si>
  <si>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</si>
  <si>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</si>
  <si>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</si>
  <si>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</si>
  <si>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</si>
  <si>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</si>
  <si>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</si>
  <si>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</si>
  <si>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</si>
  <si>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</si>
  <si>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</si>
  <si>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</si>
  <si>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</si>
  <si>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</si>
  <si>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</si>
  <si>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</si>
  <si>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</si>
  <si>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</si>
  <si>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</si>
  <si>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</si>
  <si>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</si>
  <si>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</si>
  <si>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</si>
  <si>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</si>
  <si>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</si>
  <si>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</si>
  <si>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</si>
  <si>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</si>
  <si>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</si>
  <si>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</si>
  <si>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</si>
  <si>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</si>
  <si>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</si>
  <si>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</si>
  <si>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</si>
  <si>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</si>
  <si>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</si>
  <si>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</si>
  <si>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</si>
  <si>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</si>
  <si>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</si>
  <si>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</si>
  <si>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</si>
  <si>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</si>
  <si>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</si>
  <si>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</si>
  <si>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</si>
  <si>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</si>
  <si>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</si>
  <si>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</si>
  <si>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</si>
  <si>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</si>
  <si>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</si>
  <si>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</si>
  <si>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</si>
  <si>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</si>
  <si>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</si>
  <si>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</si>
  <si>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</si>
  <si>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</si>
  <si>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</si>
  <si>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</si>
  <si>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</si>
  <si>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</si>
  <si>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</si>
  <si>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</si>
  <si>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</si>
  <si>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</si>
  <si>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</si>
  <si>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</si>
  <si>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</si>
  <si>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</si>
  <si>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</si>
  <si>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</si>
  <si>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</si>
  <si>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</si>
  <si>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</si>
  <si>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</si>
  <si>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</si>
  <si>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</si>
  <si>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</si>
  <si>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</si>
  <si>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</si>
  <si>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</si>
  <si>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</si>
  <si>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</si>
  <si>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</si>
  <si>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</si>
  <si>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</si>
  <si>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</si>
  <si>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</si>
  <si>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</si>
  <si>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</si>
  <si>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</si>
  <si>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</si>
  <si>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</si>
  <si>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</si>
  <si>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</si>
  <si>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</si>
  <si>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</si>
  <si>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</si>
  <si>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</si>
  <si>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</si>
  <si>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</si>
  <si>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</si>
  <si>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</si>
  <si>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</si>
  <si>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</si>
  <si>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</si>
  <si>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</si>
  <si>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</si>
  <si>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</si>
  <si>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</si>
  <si>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</si>
  <si>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</si>
  <si>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</si>
  <si>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</si>
  <si>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</si>
  <si>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</si>
  <si>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</si>
  <si>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</si>
  <si>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</si>
  <si>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</si>
  <si>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</si>
  <si>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</si>
  <si>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</si>
  <si>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</si>
  <si>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</si>
  <si>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</si>
  <si>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</si>
  <si>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</si>
  <si>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</si>
  <si>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</si>
  <si>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</si>
  <si>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</si>
  <si>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</si>
  <si>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</si>
  <si>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</si>
  <si>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</si>
  <si>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</si>
  <si>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</si>
  <si>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</si>
  <si>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</si>
  <si>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</si>
  <si>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</si>
  <si>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</si>
  <si>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</si>
  <si>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</si>
  <si>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</si>
  <si>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</si>
  <si>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</si>
  <si>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</si>
  <si>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</si>
  <si>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</si>
  <si>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</si>
  <si>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</si>
  <si>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</si>
  <si>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</si>
  <si>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</si>
  <si>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</si>
  <si>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</si>
  <si>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</si>
  <si>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</si>
  <si>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</si>
  <si>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</si>
  <si>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</si>
  <si>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</si>
  <si>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</si>
  <si>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</si>
  <si>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</si>
  <si>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</si>
  <si>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</si>
  <si>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</si>
  <si>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</si>
  <si>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</si>
  <si>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</si>
  <si>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</si>
  <si>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</si>
  <si>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</si>
  <si>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</si>
  <si>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</si>
  <si>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</si>
  <si>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</si>
  <si>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</si>
  <si>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</si>
  <si>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</si>
  <si>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</si>
  <si>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</si>
  <si>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</si>
  <si>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</si>
  <si>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</si>
  <si>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</si>
  <si>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</si>
  <si>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</si>
  <si>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</si>
  <si>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</si>
  <si>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</si>
  <si>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</si>
  <si>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</si>
  <si>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</si>
  <si>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</si>
  <si>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</si>
  <si>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</si>
  <si>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</si>
  <si>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</si>
  <si>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</si>
  <si>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</si>
  <si>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</si>
  <si>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</si>
  <si>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</si>
  <si>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</si>
  <si>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</si>
  <si>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</si>
  <si>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</si>
  <si>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</si>
  <si>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</si>
  <si>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</si>
  <si>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</si>
  <si>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</si>
  <si>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</si>
  <si>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</si>
  <si>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</si>
  <si>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</si>
  <si>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</si>
  <si>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</si>
  <si>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</si>
  <si>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</si>
  <si>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</si>
  <si>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</si>
  <si>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</si>
  <si>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</si>
  <si>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</si>
  <si>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</si>
  <si>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</si>
  <si>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</si>
  <si>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</si>
  <si>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</si>
  <si>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</si>
  <si>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</si>
  <si>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</si>
  <si>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</si>
  <si>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</si>
  <si>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</si>
  <si>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</si>
  <si>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</si>
  <si>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</si>
  <si>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</si>
  <si>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</si>
  <si>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</si>
  <si>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</si>
  <si>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</si>
  <si>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</si>
  <si>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</si>
  <si>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</si>
  <si>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</si>
  <si>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</si>
  <si>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</si>
  <si>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</si>
  <si>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</si>
  <si>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</si>
  <si>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</si>
  <si>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</si>
  <si>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</si>
  <si>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</si>
  <si>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</si>
  <si>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</si>
  <si>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</si>
  <si>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</si>
  <si>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</si>
  <si>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</si>
  <si>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</si>
  <si>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</si>
  <si>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</si>
  <si>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</si>
  <si>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</si>
  <si>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</si>
  <si>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</si>
  <si>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</si>
  <si>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</si>
  <si>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</si>
  <si>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</si>
  <si>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</si>
  <si>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</si>
  <si>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</si>
  <si>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</si>
  <si>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</si>
  <si>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</si>
  <si>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</si>
  <si>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</si>
  <si>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</si>
  <si>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</si>
  <si>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</si>
  <si>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</si>
  <si>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</si>
  <si>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</si>
  <si>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</si>
  <si>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</si>
  <si>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</si>
  <si>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</si>
  <si>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</si>
  <si>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</si>
  <si>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</si>
  <si>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</si>
  <si>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</si>
  <si>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</si>
  <si>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</si>
  <si>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</si>
  <si>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</si>
  <si>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</si>
  <si>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</si>
  <si>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</si>
  <si>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</si>
  <si>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</si>
  <si>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</si>
  <si>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</si>
  <si>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</si>
  <si>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</si>
  <si>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</si>
  <si>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</si>
  <si>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</si>
  <si>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</si>
  <si>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</si>
  <si>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</si>
  <si>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</si>
  <si>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</si>
  <si>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</si>
  <si>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</si>
  <si>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</si>
  <si>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</si>
  <si>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</si>
  <si>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</si>
  <si>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</si>
  <si>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</si>
  <si>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</si>
  <si>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</si>
  <si>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</si>
  <si>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</si>
  <si>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</si>
  <si>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</si>
  <si>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</si>
  <si>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</si>
  <si>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</si>
  <si>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</si>
  <si>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</si>
  <si>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</si>
  <si>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</si>
  <si>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</si>
  <si>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</si>
  <si>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</si>
  <si>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</si>
  <si>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</si>
  <si>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</si>
  <si>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</si>
  <si>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</si>
  <si>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</si>
  <si>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</si>
  <si>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</si>
  <si>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</si>
  <si>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</si>
  <si>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</si>
  <si>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</si>
  <si>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</si>
  <si>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</si>
  <si>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</si>
  <si>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</si>
  <si>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</si>
  <si>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</si>
  <si>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</si>
  <si>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</si>
  <si>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</si>
  <si>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</si>
  <si>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</si>
  <si>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</si>
  <si>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</si>
  <si>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</si>
  <si>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</si>
  <si>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</si>
  <si>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</si>
  <si>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</si>
  <si>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</si>
  <si>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</si>
  <si>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</si>
  <si>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</si>
  <si>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</si>
  <si>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</si>
  <si>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</si>
  <si>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</si>
  <si>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</si>
  <si>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</si>
  <si>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</si>
  <si>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</si>
  <si>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</si>
  <si>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</si>
  <si>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</si>
  <si>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</si>
  <si>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</si>
  <si>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</si>
  <si>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</si>
  <si>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</si>
  <si>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</si>
  <si>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</si>
  <si>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</si>
  <si>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</si>
  <si>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</si>
  <si>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</si>
  <si>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</si>
  <si>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</si>
  <si>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</si>
  <si>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</si>
  <si>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</si>
  <si>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</si>
  <si>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</si>
  <si>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</si>
  <si>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</si>
  <si>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</si>
  <si>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</si>
  <si>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</si>
  <si>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</si>
  <si>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</si>
  <si>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</si>
  <si>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</si>
  <si>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</si>
  <si>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</si>
  <si>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</si>
  <si>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</si>
  <si>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</si>
  <si>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</si>
  <si>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</si>
  <si>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</si>
  <si>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</si>
  <si>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</si>
  <si>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</si>
  <si>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</si>
  <si>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</si>
  <si>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</si>
  <si>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</si>
  <si>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</si>
  <si>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</si>
  <si>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</si>
  <si>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</si>
  <si>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</si>
  <si>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</si>
  <si>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</si>
  <si>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</si>
  <si>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</si>
  <si>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</si>
  <si>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</si>
  <si>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</si>
  <si>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</si>
  <si>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</si>
  <si>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</si>
  <si>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</si>
  <si>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</si>
  <si>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</si>
  <si>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</si>
  <si>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</si>
  <si>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</si>
  <si>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</si>
  <si>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</si>
  <si>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</si>
  <si>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</si>
  <si>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</si>
  <si>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</si>
  <si>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</si>
  <si>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</si>
  <si>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</si>
  <si>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</si>
  <si>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</si>
  <si>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</si>
  <si>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</si>
  <si>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</si>
  <si>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</si>
  <si>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</si>
  <si>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</si>
  <si>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</si>
  <si>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</si>
  <si>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</si>
  <si>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</si>
  <si>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</si>
  <si>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</si>
  <si>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</si>
  <si>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</si>
  <si>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</si>
  <si>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</si>
  <si>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</si>
  <si>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</si>
  <si>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</si>
  <si>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</si>
  <si>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</si>
  <si>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</si>
  <si>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</si>
  <si>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</si>
  <si>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</si>
  <si>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</si>
  <si>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</si>
  <si>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</si>
  <si>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</si>
  <si>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</si>
  <si>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</si>
  <si>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</si>
  <si>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</si>
  <si>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</si>
  <si>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</si>
  <si>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</si>
  <si>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</si>
  <si>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</si>
  <si>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</si>
  <si>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</si>
  <si>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</si>
  <si>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</si>
  <si>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</si>
  <si>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</si>
  <si>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</si>
  <si>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</si>
  <si>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</si>
  <si>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</si>
  <si>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</si>
  <si>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</si>
  <si>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</si>
  <si>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</si>
  <si>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</si>
  <si>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</si>
  <si>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</si>
  <si>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</si>
  <si>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</si>
  <si>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</si>
  <si>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</si>
  <si>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</si>
  <si>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</si>
  <si>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</si>
  <si>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</si>
  <si>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</si>
  <si>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</si>
  <si>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</si>
  <si>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</si>
  <si>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</si>
  <si>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</si>
  <si>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</si>
  <si>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</si>
  <si>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</si>
  <si>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</si>
  <si>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</si>
  <si>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</si>
  <si>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</si>
  <si>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</si>
  <si>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</si>
  <si>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</si>
  <si>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</si>
  <si>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</si>
  <si>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</si>
  <si>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</si>
  <si>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</si>
  <si>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</si>
  <si>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</si>
  <si>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</si>
  <si>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</si>
  <si>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</si>
  <si>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</si>
  <si>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</si>
  <si>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</si>
  <si>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</si>
  <si>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</si>
  <si>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</si>
  <si>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</si>
  <si>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</si>
  <si>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</si>
  <si>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</si>
  <si>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</si>
  <si>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</si>
  <si>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</si>
  <si>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</si>
  <si>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</si>
  <si>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</si>
  <si>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</si>
  <si>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</si>
  <si>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</si>
  <si>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</si>
  <si>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</si>
  <si>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</si>
  <si>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</si>
  <si>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</si>
  <si>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</si>
  <si>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</si>
  <si>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</si>
  <si>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</si>
  <si>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</si>
  <si>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</si>
  <si>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</si>
  <si>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</si>
  <si>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</si>
  <si>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</si>
  <si>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</si>
  <si>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</si>
  <si>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</si>
  <si>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</si>
  <si>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</si>
  <si>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</si>
  <si>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</si>
  <si>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</si>
  <si>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</si>
  <si>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</si>
  <si>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</si>
  <si>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</si>
  <si>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</si>
  <si>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</si>
  <si>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</si>
  <si>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</si>
  <si>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</si>
  <si>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</si>
  <si>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</si>
  <si>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</si>
  <si>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</si>
  <si>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</si>
  <si>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</si>
  <si>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</si>
  <si>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</si>
  <si>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</si>
  <si>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</si>
  <si>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</si>
  <si>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</si>
  <si>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</si>
  <si>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</si>
  <si>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</si>
  <si>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</si>
  <si>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</si>
  <si>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</si>
  <si>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</si>
  <si>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</si>
  <si>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</si>
  <si>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</si>
  <si>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</si>
  <si>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</si>
  <si>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</si>
  <si>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</si>
  <si>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</si>
  <si>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</si>
  <si>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</si>
  <si>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</si>
  <si>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</si>
  <si>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</si>
  <si>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</si>
  <si>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</si>
  <si>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</si>
  <si>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</si>
  <si>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</si>
  <si>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</si>
  <si>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</si>
  <si>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</si>
  <si>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</si>
  <si>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</si>
  <si>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</si>
  <si>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</si>
  <si>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</si>
  <si>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</si>
  <si>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</si>
  <si>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</si>
  <si>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</si>
  <si>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</si>
  <si>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</si>
  <si>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</si>
  <si>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</si>
  <si>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</si>
  <si>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</si>
  <si>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</si>
  <si>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</si>
  <si>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</si>
  <si>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</si>
  <si>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</si>
  <si>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</si>
  <si>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</si>
  <si>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</si>
  <si>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</si>
  <si>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</si>
  <si>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</si>
  <si>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</si>
  <si>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</si>
  <si>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</si>
  <si>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</si>
  <si>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</si>
  <si>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</si>
  <si>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</si>
  <si>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</si>
  <si>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</si>
  <si>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</si>
  <si>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</si>
  <si>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</si>
  <si>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</si>
  <si>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</si>
  <si>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</si>
  <si>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</si>
  <si>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</si>
  <si>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</si>
  <si>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</si>
  <si>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</si>
  <si>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</si>
  <si>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</si>
  <si>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</si>
  <si>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</si>
  <si>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</si>
  <si>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</si>
  <si>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</si>
  <si>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</si>
  <si>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</si>
  <si>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</si>
  <si>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</si>
  <si>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</si>
  <si>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</si>
  <si>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</si>
  <si>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</si>
  <si>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</si>
  <si>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</si>
  <si>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</si>
  <si>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</si>
  <si>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</si>
  <si>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</si>
  <si>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</si>
  <si>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</si>
  <si>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</si>
  <si>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</si>
  <si>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</si>
  <si>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</si>
  <si>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</si>
  <si>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</si>
  <si>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</si>
  <si>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</si>
  <si>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</si>
  <si>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</si>
  <si>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</si>
  <si>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</si>
  <si>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</si>
  <si>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</si>
  <si>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</si>
  <si>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</si>
  <si>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</si>
  <si>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</si>
  <si>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</si>
  <si>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</si>
  <si>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</si>
  <si>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</si>
  <si>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</si>
  <si>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</si>
  <si>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</si>
  <si>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</si>
  <si>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</si>
  <si>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</si>
  <si>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</si>
  <si>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</si>
  <si>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</si>
  <si>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</si>
  <si>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</si>
  <si>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</si>
  <si>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</si>
  <si>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</si>
  <si>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</si>
  <si>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</si>
  <si>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</si>
  <si>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</si>
  <si>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</si>
  <si>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</si>
  <si>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</si>
  <si>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</si>
  <si>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</si>
  <si>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</si>
  <si>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</si>
  <si>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</si>
  <si>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</si>
  <si>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</si>
  <si>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</si>
  <si>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</si>
  <si>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</si>
  <si>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</si>
  <si>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</si>
  <si>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</si>
  <si>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</si>
  <si>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</si>
  <si>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</si>
  <si>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</si>
  <si>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</si>
  <si>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</si>
  <si>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</si>
  <si>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</si>
  <si>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</si>
  <si>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</si>
  <si>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</si>
  <si>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</si>
  <si>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</si>
  <si>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</si>
  <si>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</si>
  <si>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</si>
  <si>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</si>
  <si>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</si>
  <si>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</si>
  <si>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</si>
  <si>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</si>
  <si>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</si>
  <si>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</si>
  <si>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</si>
  <si>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</si>
  <si>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</si>
  <si>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</si>
  <si>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</si>
  <si>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</si>
  <si>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</si>
  <si>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</si>
  <si>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</si>
  <si>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</si>
  <si>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</si>
  <si>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</si>
  <si>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</si>
  <si>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</si>
  <si>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</si>
  <si>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</si>
  <si>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</si>
  <si>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</si>
  <si>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</si>
  <si>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</si>
  <si>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</si>
  <si>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</si>
  <si>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</si>
  <si>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</si>
  <si>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</si>
  <si>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</si>
  <si>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</si>
  <si>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</si>
  <si>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</si>
  <si>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</si>
  <si>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</si>
  <si>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</si>
  <si>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</si>
  <si>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</si>
  <si>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</si>
  <si>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</si>
  <si>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</si>
  <si>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</si>
  <si>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</si>
  <si>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</si>
  <si>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</si>
  <si>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</si>
  <si>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</si>
  <si>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</si>
  <si>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</si>
  <si>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</si>
  <si>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</si>
  <si>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</si>
  <si>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</si>
  <si>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</si>
  <si>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</si>
  <si>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</si>
  <si>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</si>
  <si>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</si>
  <si>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</si>
  <si>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</si>
  <si>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</si>
  <si>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</si>
  <si>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</si>
  <si>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</si>
  <si>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</si>
  <si>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</si>
  <si>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</si>
  <si>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</si>
  <si>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</si>
  <si>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</si>
  <si>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</si>
  <si>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</si>
  <si>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</si>
  <si>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</si>
  <si>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</si>
  <si>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</si>
  <si>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</si>
  <si>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</si>
  <si>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</si>
  <si>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</si>
  <si>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</si>
  <si>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</si>
  <si>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</si>
  <si>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</si>
  <si>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</si>
  <si>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</si>
  <si>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</si>
  <si>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</si>
  <si>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</si>
  <si>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</si>
  <si>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</si>
  <si>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</si>
  <si>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</si>
  <si>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</si>
  <si>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</si>
  <si>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</si>
  <si>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</si>
  <si>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</si>
  <si>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</si>
  <si>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</si>
  <si>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</si>
  <si>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</si>
  <si>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</si>
  <si>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</si>
  <si>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</si>
  <si>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</si>
  <si>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</si>
  <si>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</si>
  <si>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</si>
  <si>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</si>
  <si>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</si>
  <si>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</si>
  <si>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</si>
  <si>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</si>
  <si>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</si>
  <si>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</si>
  <si>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</si>
  <si>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</si>
  <si>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</si>
  <si>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</si>
  <si>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</si>
  <si>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</si>
  <si>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</si>
  <si>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</si>
  <si>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</si>
  <si>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</si>
  <si>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</si>
  <si>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</si>
  <si>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</si>
  <si>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</si>
  <si>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</si>
  <si>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</si>
  <si>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</si>
  <si>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</si>
  <si>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</si>
  <si>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</si>
  <si>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</si>
  <si>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</si>
  <si>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</si>
  <si>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</si>
  <si>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</si>
  <si>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</si>
  <si>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</si>
  <si>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</si>
  <si>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</si>
  <si>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</si>
  <si>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</si>
  <si>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</si>
  <si>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</si>
  <si>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</si>
  <si>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</si>
  <si>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</si>
  <si>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</si>
  <si>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</si>
  <si>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</si>
  <si>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</si>
  <si>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</si>
  <si>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</si>
  <si>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</si>
  <si>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</si>
  <si>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</si>
  <si>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</si>
  <si>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</si>
  <si>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</si>
  <si>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</si>
  <si>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</si>
  <si>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</si>
  <si>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</si>
  <si>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</si>
  <si>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</si>
  <si>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</si>
  <si>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</si>
  <si>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</si>
  <si>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</si>
  <si>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</si>
  <si>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</si>
  <si>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</si>
  <si>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</si>
  <si>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</si>
  <si>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</si>
  <si>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</si>
  <si>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</si>
  <si>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</si>
  <si>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</si>
  <si>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</si>
  <si>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</si>
  <si>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</si>
  <si>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</si>
  <si>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</si>
  <si>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</si>
  <si>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</si>
  <si>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</si>
  <si>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</si>
  <si>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</si>
  <si>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</si>
  <si>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</si>
  <si>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</si>
  <si>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</si>
  <si>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</si>
  <si>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</si>
  <si>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</si>
  <si>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</si>
  <si>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</si>
  <si>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</si>
  <si>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</si>
  <si>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</si>
  <si>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</si>
  <si>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</si>
  <si>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</si>
  <si>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</si>
  <si>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</si>
  <si>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</si>
  <si>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</si>
  <si>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</si>
  <si>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</si>
  <si>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</si>
  <si>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</si>
  <si>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</si>
  <si>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</si>
  <si>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</si>
  <si>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</si>
  <si>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</si>
  <si>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</si>
  <si>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</si>
  <si>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</si>
  <si>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</si>
  <si>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</si>
  <si>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</si>
  <si>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</si>
  <si>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</si>
  <si>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</si>
  <si>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</si>
  <si>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</si>
  <si>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</si>
  <si>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</si>
  <si>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</si>
  <si>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</si>
  <si>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</si>
  <si>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</si>
  <si>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</si>
  <si>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</si>
  <si>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</si>
  <si>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</si>
  <si>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</si>
  <si>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</si>
  <si>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</si>
  <si>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</si>
  <si>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</si>
  <si>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</si>
  <si>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</si>
  <si>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</si>
  <si>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</si>
  <si>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</si>
  <si>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</si>
  <si>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</si>
  <si>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</si>
  <si>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</si>
  <si>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</si>
  <si>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</si>
  <si>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</si>
  <si>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</si>
  <si>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</si>
  <si>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</si>
  <si>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</si>
  <si>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</si>
  <si>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</si>
  <si>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</si>
  <si>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</si>
  <si>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</si>
  <si>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</si>
  <si>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</si>
  <si>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</si>
  <si>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</si>
  <si>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</si>
  <si>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</si>
  <si>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</si>
  <si>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</si>
  <si>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</si>
  <si>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</si>
  <si>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</si>
  <si>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</si>
  <si>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</si>
  <si>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</si>
  <si>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</si>
  <si>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</si>
  <si>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</si>
  <si>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</si>
  <si>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</si>
  <si>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</si>
  <si>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</si>
  <si>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</si>
  <si>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</si>
  <si>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</si>
  <si>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</si>
  <si>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</si>
  <si>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</si>
  <si>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</si>
  <si>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</si>
  <si>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</si>
  <si>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</si>
  <si>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</si>
  <si>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</si>
  <si>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</si>
  <si>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</si>
  <si>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</si>
  <si>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</si>
  <si>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</si>
  <si>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</si>
  <si>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</si>
  <si>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</si>
  <si>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</si>
  <si>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</si>
  <si>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</si>
  <si>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</si>
  <si>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</si>
  <si>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</si>
  <si>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</si>
  <si>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</si>
  <si>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</si>
  <si>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</si>
  <si>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</si>
  <si>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</si>
  <si>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</si>
  <si>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</si>
  <si>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</si>
  <si>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</si>
  <si>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</si>
  <si>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</si>
  <si>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</si>
  <si>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</si>
  <si>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</si>
  <si>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</si>
  <si>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</si>
  <si>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</si>
  <si>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</si>
  <si>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</si>
  <si>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</si>
  <si>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</si>
  <si>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</si>
  <si>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</si>
  <si>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</si>
  <si>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</si>
  <si>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</si>
  <si>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</si>
  <si>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</si>
  <si>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</si>
  <si>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</si>
  <si>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</si>
  <si>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</si>
  <si>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</si>
  <si>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</si>
  <si>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</si>
  <si>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</si>
  <si>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</si>
  <si>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</si>
  <si>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</si>
  <si>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</si>
  <si>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</si>
  <si>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</si>
  <si>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</si>
  <si>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</si>
  <si>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</si>
  <si>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</si>
  <si>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</si>
  <si>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</si>
  <si>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</si>
  <si>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</si>
  <si>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</si>
  <si>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</si>
  <si>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</si>
  <si>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</si>
  <si>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</si>
  <si>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</si>
  <si>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</si>
  <si>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</si>
  <si>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</si>
  <si>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</si>
  <si>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</si>
  <si>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</si>
  <si>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</si>
  <si>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</si>
  <si>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</si>
  <si>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</si>
  <si>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</si>
  <si>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</si>
  <si>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</si>
  <si>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</si>
  <si>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</si>
  <si>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</si>
  <si>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</si>
  <si>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</si>
  <si>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</si>
  <si>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</si>
  <si>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</si>
  <si>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</si>
  <si>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</si>
  <si>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</si>
  <si>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</si>
  <si>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</si>
  <si>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</si>
  <si>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</si>
  <si>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</si>
  <si>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</si>
  <si>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</si>
  <si>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</si>
  <si>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</si>
  <si>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</si>
  <si>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</si>
  <si>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</si>
  <si>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</si>
  <si>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</si>
  <si>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</si>
  <si>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</si>
  <si>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</si>
  <si>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</si>
  <si>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</si>
  <si>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</si>
  <si>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</si>
  <si>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</si>
  <si>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</si>
  <si>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</si>
  <si>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</si>
  <si>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</si>
  <si>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</si>
  <si>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</si>
  <si>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</si>
  <si>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</si>
  <si>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</si>
  <si>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</si>
  <si>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</si>
  <si>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</si>
  <si>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</si>
  <si>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</si>
  <si>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</si>
  <si>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</si>
  <si>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</si>
  <si>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</si>
  <si>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</si>
  <si>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</si>
  <si>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</si>
  <si>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</si>
  <si>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</si>
  <si>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</si>
  <si>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</si>
  <si>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</si>
  <si>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</si>
  <si>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</si>
  <si>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</si>
  <si>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</si>
  <si>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</si>
  <si>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</si>
  <si>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</si>
  <si>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</si>
  <si>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</si>
  <si>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</si>
  <si>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</si>
  <si>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</si>
  <si>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</si>
  <si>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</si>
  <si>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</si>
  <si>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</si>
  <si>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</si>
  <si>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</si>
  <si>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</si>
  <si>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</si>
  <si>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</si>
  <si>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</si>
  <si>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</si>
  <si>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</si>
  <si>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</si>
  <si>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</si>
  <si>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</si>
  <si>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</si>
  <si>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</si>
  <si>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</si>
  <si>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</si>
  <si>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</si>
  <si>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</si>
  <si>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</si>
  <si>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</si>
  <si>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</si>
  <si>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</si>
  <si>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</si>
  <si>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</si>
  <si>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</si>
  <si>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</si>
  <si>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</si>
  <si>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</si>
  <si>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</si>
  <si>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</si>
  <si>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</si>
  <si>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</si>
  <si>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</si>
  <si>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</si>
  <si>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</si>
  <si>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</si>
  <si>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</si>
  <si>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</si>
  <si>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</si>
  <si>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</si>
  <si>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</si>
  <si>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</si>
  <si>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</si>
  <si>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</si>
  <si>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</si>
  <si>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</si>
  <si>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</si>
  <si>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</si>
  <si>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</si>
  <si>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</si>
  <si>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</si>
  <si>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</si>
  <si>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</si>
  <si>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</si>
  <si>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</si>
  <si>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</si>
  <si>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</si>
  <si>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</si>
  <si>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</si>
  <si>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</si>
  <si>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</si>
  <si>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</si>
  <si>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</si>
  <si>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</si>
  <si>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</si>
  <si>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</si>
  <si>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</si>
  <si>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</si>
  <si>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</si>
  <si>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</si>
  <si>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</si>
  <si>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</si>
  <si>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</si>
  <si>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</si>
  <si>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</si>
  <si>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</si>
  <si>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</si>
  <si>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</si>
  <si>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</si>
  <si>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</si>
  <si>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</si>
  <si>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</si>
  <si>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</si>
  <si>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</si>
  <si>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</si>
  <si>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</si>
  <si>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</si>
  <si>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</si>
  <si>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</si>
  <si>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</si>
  <si>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</si>
  <si>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</si>
  <si>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</si>
  <si>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</si>
  <si>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</si>
  <si>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</si>
  <si>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</si>
  <si>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</si>
  <si>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</si>
  <si>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</si>
  <si>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</si>
  <si>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</si>
  <si>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</si>
  <si>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</si>
  <si>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</si>
  <si>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</si>
  <si>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</si>
  <si>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</si>
  <si>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</si>
  <si>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</si>
  <si>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</si>
  <si>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</si>
  <si>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</si>
  <si>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</si>
  <si>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</si>
  <si>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</si>
  <si>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</si>
  <si>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</si>
  <si>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</si>
  <si>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</si>
  <si>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</si>
  <si>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</si>
  <si>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</si>
  <si>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</si>
  <si>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</si>
  <si>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</si>
  <si>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</si>
  <si>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</si>
  <si>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</si>
  <si>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</si>
  <si>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</si>
  <si>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</si>
  <si>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</si>
  <si>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</si>
  <si>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</si>
  <si>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</si>
  <si>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</si>
  <si>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</si>
  <si>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</si>
  <si>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</si>
  <si>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</si>
  <si>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</si>
  <si>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</si>
  <si>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</si>
  <si>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</si>
  <si>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</si>
  <si>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</si>
  <si>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</si>
  <si>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</si>
  <si>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</si>
  <si>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</si>
  <si>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</si>
  <si>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</si>
  <si>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</si>
  <si>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</si>
  <si>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</si>
  <si>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</si>
  <si>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</si>
  <si>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</si>
  <si>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</si>
  <si>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</si>
  <si>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</si>
  <si>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</si>
  <si>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</si>
  <si>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</si>
  <si>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</si>
  <si>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</si>
  <si>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</si>
  <si>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</si>
  <si>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</si>
  <si>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</si>
  <si>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</si>
  <si>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</si>
  <si>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</si>
  <si>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</si>
  <si>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</si>
  <si>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</si>
  <si>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</si>
  <si>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</si>
  <si>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</si>
  <si>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</si>
  <si>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</si>
  <si>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</si>
  <si>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</si>
  <si>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</si>
  <si>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</si>
  <si>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</si>
  <si>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</si>
  <si>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</si>
  <si>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</si>
  <si>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</si>
  <si>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</si>
  <si>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</si>
  <si>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</si>
  <si>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</si>
  <si>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</si>
  <si>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</si>
  <si>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</si>
  <si>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</si>
  <si>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</si>
  <si>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</si>
  <si>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</si>
  <si>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</si>
  <si>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</si>
  <si>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</si>
  <si>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</si>
  <si>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</si>
  <si>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</si>
  <si>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</si>
  <si>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</si>
  <si>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</si>
  <si>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</si>
  <si>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</si>
  <si>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</si>
  <si>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</si>
  <si>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</si>
  <si>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</si>
  <si>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</si>
  <si>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</si>
  <si>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</si>
  <si>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</si>
  <si>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</si>
  <si>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</si>
  <si>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</si>
  <si>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</si>
  <si>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</si>
  <si>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</si>
  <si>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</si>
  <si>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</si>
  <si>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</si>
  <si>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</si>
  <si>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</si>
  <si>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</si>
  <si>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</si>
  <si>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</si>
  <si>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</si>
  <si>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</si>
  <si>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</si>
  <si>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</si>
  <si>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</si>
  <si>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</si>
  <si>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</si>
  <si>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</si>
  <si>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</si>
  <si>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</si>
  <si>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</si>
  <si>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</si>
  <si>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</si>
  <si>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</si>
  <si>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</si>
  <si>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</si>
  <si>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</si>
  <si>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</si>
  <si>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</si>
  <si>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</si>
  <si>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</si>
  <si>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</si>
  <si>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</si>
  <si>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</si>
  <si>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</si>
  <si>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</si>
  <si>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</si>
  <si>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</si>
  <si>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</si>
  <si>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</si>
  <si>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</si>
  <si>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</si>
  <si>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</si>
  <si>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</si>
  <si>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</si>
  <si>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</si>
  <si>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</si>
  <si>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</si>
  <si>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</si>
  <si>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</si>
  <si>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</si>
  <si>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</si>
  <si>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</si>
  <si>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</si>
  <si>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</si>
  <si>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</si>
  <si>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</si>
  <si>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</si>
  <si>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</si>
  <si>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</si>
  <si>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</si>
  <si>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</si>
  <si>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</si>
  <si>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</si>
  <si>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</si>
  <si>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</si>
  <si>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</si>
  <si>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</si>
  <si>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</si>
  <si>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</si>
  <si>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</si>
  <si>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</si>
  <si>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</si>
  <si>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</si>
  <si>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</si>
  <si>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</si>
  <si>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</si>
  <si>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</si>
  <si>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</si>
  <si>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</si>
  <si>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</si>
  <si>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</si>
  <si>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</si>
  <si>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</si>
  <si>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</si>
  <si>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</si>
  <si>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</si>
  <si>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</si>
  <si>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</si>
  <si>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</si>
  <si>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</si>
  <si>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</si>
  <si>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</si>
  <si>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</si>
  <si>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</si>
  <si>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</si>
  <si>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</si>
  <si>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</si>
  <si>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</si>
  <si>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</si>
  <si>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</si>
  <si>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</si>
  <si>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</si>
  <si>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</si>
  <si>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</si>
  <si>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</si>
  <si>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</si>
  <si>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</si>
  <si>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</si>
  <si>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</si>
  <si>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</si>
  <si>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</si>
  <si>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</si>
  <si>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</si>
  <si>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</si>
  <si>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</si>
  <si>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</si>
  <si>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</si>
  <si>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</si>
  <si>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</si>
  <si>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</si>
  <si>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</si>
  <si>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</si>
  <si>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</si>
  <si>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</si>
  <si>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</si>
  <si>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</si>
  <si>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</si>
  <si>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</si>
  <si>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</si>
  <si>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</si>
  <si>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</si>
  <si>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</si>
  <si>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</si>
  <si>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</si>
  <si>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</si>
  <si>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</si>
  <si>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</si>
  <si>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</si>
  <si>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</si>
  <si>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</si>
  <si>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</si>
  <si>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</si>
  <si>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</si>
  <si>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</si>
  <si>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</si>
  <si>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</si>
  <si>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</si>
  <si>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</si>
  <si>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</si>
  <si>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</si>
  <si>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</si>
  <si>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</si>
  <si>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</si>
  <si>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</si>
  <si>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</si>
  <si>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</si>
  <si>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</si>
  <si>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</si>
  <si>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</si>
  <si>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</si>
  <si>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</si>
  <si>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</si>
  <si>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</si>
  <si>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</si>
  <si>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</si>
  <si>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</si>
  <si>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</si>
  <si>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</si>
  <si>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</si>
  <si>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</si>
  <si>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</si>
  <si>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</si>
  <si>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</si>
  <si>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</si>
  <si>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</si>
  <si>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</si>
  <si>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</si>
  <si>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</si>
  <si>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</si>
  <si>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</si>
  <si>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</si>
  <si>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</si>
  <si>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</si>
  <si>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</si>
  <si>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</si>
  <si>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</si>
  <si>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</si>
  <si>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</si>
  <si>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</si>
  <si>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</si>
  <si>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</si>
  <si>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</si>
  <si>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</si>
  <si>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</si>
  <si>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</si>
  <si>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</si>
  <si>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</si>
  <si>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</si>
  <si>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</si>
  <si>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</si>
  <si>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</si>
  <si>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</si>
  <si>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</si>
  <si>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</si>
  <si>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</si>
  <si>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</si>
  <si>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</si>
  <si>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</si>
  <si>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</si>
  <si>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</si>
  <si>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</si>
  <si>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</si>
  <si>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</si>
  <si>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</si>
  <si>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</si>
  <si>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</si>
  <si>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</si>
  <si>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</si>
  <si>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</si>
  <si>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</si>
  <si>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</si>
  <si>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</si>
  <si>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</si>
  <si>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</si>
  <si>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</si>
  <si>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</si>
  <si>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</si>
  <si>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</si>
  <si>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</si>
  <si>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</si>
  <si>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</si>
  <si>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</si>
  <si>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</si>
  <si>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</si>
  <si>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</si>
  <si>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</si>
  <si>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</si>
  <si>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</si>
  <si>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</si>
  <si>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</si>
  <si>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</si>
  <si>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</si>
  <si>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</si>
  <si>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</si>
  <si>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</si>
  <si>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</si>
  <si>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</si>
  <si>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</si>
  <si>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</si>
  <si>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</si>
  <si>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</si>
  <si>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</si>
  <si>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</si>
  <si>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</si>
  <si>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</si>
  <si>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</si>
  <si>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</si>
  <si>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</si>
  <si>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</si>
  <si>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</si>
  <si>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</si>
  <si>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</si>
  <si>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</si>
  <si>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</si>
  <si>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</si>
  <si>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</si>
  <si>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</si>
  <si>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</si>
  <si>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</si>
  <si>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</si>
  <si>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</si>
  <si>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</si>
  <si>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</si>
  <si>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</si>
  <si>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</si>
  <si>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</si>
  <si>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</si>
  <si>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</si>
  <si>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</si>
  <si>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</si>
  <si>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</si>
  <si>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</si>
  <si>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</si>
  <si>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</si>
  <si>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</si>
  <si>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</si>
  <si>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</si>
  <si>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</si>
  <si>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</si>
  <si>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</si>
  <si>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</si>
  <si>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</si>
  <si>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</si>
  <si>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</si>
  <si>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</si>
  <si>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</si>
  <si>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</si>
  <si>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</si>
  <si>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</si>
  <si>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</si>
  <si>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</si>
  <si>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</si>
  <si>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</si>
  <si>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</si>
  <si>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</si>
  <si>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</si>
  <si>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</si>
  <si>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</si>
  <si>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</si>
  <si>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</si>
  <si>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</si>
  <si>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</si>
  <si>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</si>
  <si>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</si>
  <si>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</si>
  <si>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</si>
  <si>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</si>
  <si>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</si>
  <si>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</si>
  <si>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</si>
  <si>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</si>
  <si>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</si>
  <si>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</si>
  <si>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</si>
  <si>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</si>
  <si>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</si>
  <si>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</si>
  <si>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</si>
  <si>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</si>
  <si>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</si>
  <si>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</si>
  <si>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</si>
  <si>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</si>
  <si>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</si>
  <si>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</si>
  <si>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</si>
  <si>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</si>
  <si>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</si>
  <si>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</si>
  <si>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</si>
  <si>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</si>
  <si>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</si>
  <si>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</si>
  <si>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</si>
  <si>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</si>
  <si>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</si>
  <si>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</si>
  <si>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</si>
  <si>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</si>
  <si>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</si>
  <si>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</si>
  <si>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</si>
  <si>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</si>
  <si>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</si>
  <si>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</si>
  <si>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</si>
  <si>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</si>
  <si>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</si>
  <si>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</si>
  <si>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</si>
  <si>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</si>
  <si>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</si>
  <si>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</si>
  <si>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</si>
  <si>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</si>
  <si>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</si>
  <si>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</si>
  <si>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</si>
  <si>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</si>
  <si>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</si>
  <si>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</si>
  <si>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</si>
  <si>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</si>
  <si>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</si>
  <si>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</si>
  <si>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</si>
  <si>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</si>
  <si>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</si>
  <si>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</si>
  <si>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</si>
  <si>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</si>
  <si>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</si>
  <si>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</si>
  <si>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</si>
  <si>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</si>
  <si>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</si>
  <si>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</si>
  <si>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</si>
  <si>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</si>
  <si>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</si>
  <si>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</si>
  <si>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</si>
  <si>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</si>
  <si>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</si>
  <si>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</si>
  <si>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</si>
  <si>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</si>
  <si>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</si>
  <si>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</si>
  <si>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</si>
  <si>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</si>
  <si>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</si>
  <si>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</si>
  <si>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</si>
  <si>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</si>
  <si>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</si>
  <si>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</si>
  <si>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</si>
  <si>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</si>
  <si>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</si>
  <si>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</si>
  <si>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</si>
  <si>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</si>
  <si>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</si>
  <si>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</si>
  <si>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</si>
  <si>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</si>
  <si>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</si>
  <si>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</si>
  <si>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</si>
  <si>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</si>
  <si>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</si>
  <si>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</si>
  <si>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</si>
  <si>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</si>
  <si>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</si>
  <si>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</si>
  <si>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</si>
  <si>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</si>
  <si>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</si>
  <si>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</si>
  <si>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</si>
  <si>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</si>
  <si>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</si>
  <si>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</si>
  <si>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</si>
  <si>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</si>
  <si>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</si>
  <si>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</si>
  <si>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</si>
  <si>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</si>
  <si>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</si>
  <si>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</si>
  <si>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</si>
  <si>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</si>
  <si>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</si>
  <si>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</si>
  <si>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</si>
  <si>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</si>
  <si>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</si>
  <si>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</si>
  <si>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</si>
  <si>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</si>
  <si>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</si>
  <si>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</si>
  <si>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</si>
  <si>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</si>
  <si>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</si>
  <si>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</si>
  <si>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</si>
  <si>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</si>
  <si>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</si>
  <si>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</si>
  <si>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</si>
  <si>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</si>
  <si>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</si>
  <si>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</si>
  <si>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</si>
  <si>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</si>
  <si>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</si>
  <si>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</si>
  <si>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</si>
  <si>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</si>
  <si>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</si>
  <si>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</si>
  <si>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</si>
  <si>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</si>
  <si>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</si>
  <si>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</si>
  <si>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</si>
  <si>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</si>
  <si>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</si>
  <si>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</si>
  <si>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</si>
  <si>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</si>
  <si>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</si>
  <si>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</si>
  <si>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</si>
  <si>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</si>
  <si>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</si>
  <si>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</si>
  <si>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</si>
  <si>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</si>
  <si>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</si>
  <si>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</si>
  <si>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</si>
  <si>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</si>
  <si>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</si>
  <si>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</si>
  <si>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</si>
  <si>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</si>
  <si>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</si>
  <si>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</si>
  <si>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</si>
  <si>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</si>
  <si>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</si>
  <si>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</si>
  <si>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</si>
  <si>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</si>
  <si>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</si>
  <si>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</si>
  <si>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</si>
  <si>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</si>
  <si>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</si>
  <si>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</si>
  <si>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</si>
  <si>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</si>
  <si>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</si>
  <si>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</si>
  <si>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</si>
  <si>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</si>
  <si>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</si>
  <si>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</si>
  <si>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</si>
  <si>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</si>
  <si>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</si>
  <si>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</si>
  <si>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</si>
  <si>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</si>
  <si>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</si>
  <si>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</si>
  <si>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</si>
  <si>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</si>
  <si>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</si>
  <si>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</si>
  <si>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</si>
  <si>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</si>
  <si>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</si>
  <si>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</si>
  <si>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</si>
  <si>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</si>
  <si>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</si>
  <si>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</si>
  <si>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</si>
  <si>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</si>
  <si>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</si>
  <si>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</si>
  <si>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</si>
  <si>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</si>
  <si>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</si>
  <si>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</si>
  <si>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</si>
  <si>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</si>
  <si>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</si>
  <si>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</si>
  <si>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</si>
  <si>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</si>
  <si>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</si>
  <si>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</si>
  <si>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</si>
  <si>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</si>
  <si>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</si>
  <si>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</si>
  <si>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</si>
  <si>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</si>
  <si>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</si>
  <si>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</si>
  <si>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</si>
  <si>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</si>
  <si>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</si>
  <si>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</si>
  <si>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</si>
  <si>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</si>
  <si>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</si>
  <si>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</si>
  <si>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</si>
  <si>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</si>
  <si>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</si>
  <si>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</si>
  <si>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</si>
  <si>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</si>
  <si>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</si>
  <si>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</si>
  <si>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</si>
  <si>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</si>
  <si>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</si>
  <si>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</si>
  <si>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</si>
  <si>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</si>
  <si>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</si>
  <si>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</si>
  <si>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</si>
  <si>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</si>
  <si>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</si>
  <si>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</si>
  <si>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</si>
  <si>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</si>
  <si>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</si>
  <si>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</si>
  <si>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</si>
  <si>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</si>
  <si>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</si>
  <si>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</si>
  <si>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</si>
  <si>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</si>
  <si>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</si>
  <si>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</si>
  <si>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</si>
  <si>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</si>
  <si>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</si>
  <si>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</si>
  <si>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</si>
  <si>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</si>
  <si>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</si>
  <si>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</si>
  <si>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</si>
  <si>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</si>
  <si>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</si>
  <si>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</si>
  <si>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</si>
  <si>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</si>
  <si>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</si>
  <si>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</si>
  <si>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</si>
  <si>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</si>
  <si>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</si>
  <si>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</si>
  <si>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</si>
  <si>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</si>
  <si>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</si>
  <si>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</si>
  <si>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</si>
  <si>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</si>
  <si>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</si>
  <si>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</si>
  <si>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</si>
  <si>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</si>
  <si>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</si>
  <si>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</si>
  <si>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</si>
  <si>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</si>
  <si>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</si>
  <si>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</si>
  <si>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</si>
  <si>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</si>
  <si>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</si>
  <si>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</si>
  <si>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</si>
  <si>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</si>
  <si>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</si>
  <si>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</si>
  <si>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</si>
  <si>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</si>
  <si>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</si>
  <si>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</si>
  <si>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</si>
  <si>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</si>
  <si>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</si>
  <si>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</si>
  <si>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</si>
  <si>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</si>
  <si>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</si>
  <si>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</si>
  <si>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</si>
  <si>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</si>
  <si>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</si>
  <si>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</si>
  <si>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</si>
  <si>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</si>
  <si>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</si>
  <si>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</si>
  <si>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</si>
  <si>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</si>
  <si>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</si>
  <si>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</si>
  <si>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</si>
  <si>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</si>
  <si>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</si>
  <si>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</si>
  <si>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</si>
  <si>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</si>
  <si>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</si>
  <si>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</si>
  <si>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</si>
  <si>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</si>
  <si>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</si>
  <si>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</si>
  <si>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</si>
  <si>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</si>
  <si>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</si>
  <si>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</si>
  <si>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</si>
  <si>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</si>
  <si>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</si>
  <si>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</si>
  <si>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</si>
  <si>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</si>
  <si>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</si>
  <si>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</si>
  <si>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</si>
  <si>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</si>
  <si>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</si>
  <si>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</si>
  <si>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</si>
  <si>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</si>
  <si>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</si>
  <si>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</si>
  <si>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</si>
  <si>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</si>
  <si>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</si>
  <si>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</si>
  <si>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</si>
  <si>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</si>
  <si>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</si>
  <si>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</si>
  <si>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</si>
  <si>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</si>
  <si>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</si>
  <si>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</si>
  <si>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</si>
  <si>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</si>
  <si>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</si>
  <si>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</si>
  <si>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</si>
  <si>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</si>
  <si>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</si>
  <si>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</si>
  <si>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</si>
  <si>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</si>
  <si>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</si>
  <si>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</si>
  <si>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</si>
  <si>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</si>
  <si>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</si>
  <si>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</si>
  <si>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</si>
  <si>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</si>
  <si>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</si>
  <si>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</si>
  <si>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</si>
  <si>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</si>
  <si>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</si>
  <si>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</si>
  <si>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</si>
  <si>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</si>
  <si>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</si>
  <si>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</si>
  <si>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</si>
  <si>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</si>
  <si>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</si>
  <si>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</si>
  <si>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</si>
  <si>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</si>
  <si>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</si>
  <si>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</si>
  <si>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</si>
  <si>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</si>
  <si>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</si>
  <si>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</si>
  <si>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</si>
  <si>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</si>
  <si>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</si>
  <si>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</si>
  <si>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</si>
  <si>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</si>
  <si>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</si>
  <si>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</si>
  <si>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</si>
  <si>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</si>
  <si>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</si>
  <si>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</si>
  <si>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</si>
  <si>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</si>
  <si>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</si>
  <si>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</si>
  <si>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</si>
  <si>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</si>
  <si>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</si>
  <si>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</si>
  <si>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</si>
  <si>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</si>
  <si>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</si>
  <si>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</si>
  <si>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</si>
  <si>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</si>
  <si>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</si>
  <si>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</si>
  <si>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</si>
  <si>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</si>
  <si>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</si>
  <si>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</si>
  <si>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</si>
  <si>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</si>
  <si>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</si>
  <si>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</si>
  <si>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</si>
  <si>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</si>
  <si>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</si>
  <si>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</si>
  <si>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</si>
  <si>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</si>
  <si>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</si>
  <si>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</si>
  <si>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</si>
  <si>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</si>
  <si>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</si>
  <si>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</si>
  <si>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</si>
  <si>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</si>
  <si>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</si>
  <si>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</si>
  <si>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</si>
  <si>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</si>
  <si>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</si>
  <si>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</si>
  <si>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</si>
  <si>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</si>
  <si>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</si>
  <si>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</si>
  <si>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</si>
  <si>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</si>
  <si>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</si>
  <si>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</si>
  <si>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</si>
  <si>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</si>
  <si>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</si>
  <si>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</si>
  <si>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</si>
  <si>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</si>
  <si>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</si>
  <si>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</si>
  <si>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</si>
  <si>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</si>
  <si>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</si>
  <si>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</si>
  <si>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</si>
  <si>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</si>
  <si>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</si>
  <si>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</si>
  <si>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</si>
  <si>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</si>
  <si>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</si>
  <si>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</si>
  <si>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</si>
  <si>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</si>
  <si>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</si>
  <si>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</si>
  <si>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</si>
  <si>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</si>
  <si>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</si>
  <si>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</si>
  <si>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</si>
  <si>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</si>
  <si>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</si>
  <si>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</si>
  <si>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</si>
  <si>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</si>
  <si>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</si>
  <si>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</si>
  <si>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</si>
  <si>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</si>
  <si>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</si>
  <si>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</si>
  <si>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</si>
  <si>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</si>
  <si>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</si>
  <si>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</si>
  <si>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</si>
  <si>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</si>
  <si>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</si>
  <si>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</si>
  <si>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</si>
  <si>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</si>
  <si>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</si>
  <si>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</si>
  <si>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</si>
  <si>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</si>
  <si>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</si>
  <si>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</si>
  <si>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</si>
  <si>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</si>
  <si>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</si>
  <si>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</si>
  <si>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</si>
  <si>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</si>
  <si>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</si>
  <si>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</si>
  <si>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</si>
  <si>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</si>
  <si>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</si>
  <si>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</si>
  <si>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</si>
  <si>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</si>
  <si>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</si>
  <si>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</si>
  <si>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</si>
  <si>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</si>
  <si>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</si>
  <si>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</si>
  <si>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</si>
  <si>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</si>
  <si>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</si>
  <si>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</si>
  <si>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</si>
  <si>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</si>
  <si>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</si>
  <si>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</si>
  <si>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</si>
  <si>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</si>
  <si>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</si>
  <si>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</si>
  <si>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</si>
  <si>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</si>
  <si>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</si>
  <si>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</si>
  <si>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</si>
  <si>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</si>
  <si>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</si>
  <si>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</si>
  <si>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</si>
  <si>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</si>
  <si>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</si>
  <si>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</si>
  <si>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</si>
  <si>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</si>
  <si>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</si>
  <si>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</si>
  <si>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</si>
  <si>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</si>
  <si>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</si>
  <si>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</si>
  <si>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</si>
  <si>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</si>
  <si>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</si>
  <si>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</si>
  <si>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</si>
  <si>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</si>
  <si>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</si>
  <si>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</si>
  <si>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</si>
  <si>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</si>
  <si>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</si>
  <si>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</si>
  <si>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</si>
  <si>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</si>
  <si>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</si>
  <si>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</si>
  <si>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</si>
  <si>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</si>
  <si>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</si>
  <si>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</si>
  <si>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</si>
  <si>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</si>
  <si>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</si>
  <si>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</si>
  <si>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</si>
  <si>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</si>
  <si>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</si>
  <si>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</si>
  <si>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</si>
  <si>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</si>
  <si>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</si>
  <si>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</si>
  <si>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</si>
  <si>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</si>
  <si>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</si>
  <si>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</si>
  <si>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</si>
  <si>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</si>
  <si>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</si>
  <si>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</si>
  <si>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</si>
  <si>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</si>
  <si>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</si>
  <si>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</si>
  <si>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</si>
  <si>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</si>
  <si>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</si>
  <si>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</si>
  <si>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</si>
  <si>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</si>
  <si>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</si>
  <si>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</si>
  <si>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</si>
  <si>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</si>
  <si>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</si>
  <si>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</si>
  <si>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</si>
  <si>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</si>
  <si>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</si>
  <si>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</si>
  <si>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</si>
  <si>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</si>
  <si>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</si>
  <si>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</si>
  <si>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</si>
  <si>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</si>
  <si>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</si>
  <si>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</si>
  <si>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</si>
  <si>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</si>
  <si>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</si>
  <si>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</si>
  <si>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</si>
  <si>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</si>
  <si>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</si>
  <si>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</si>
  <si>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</si>
  <si>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</si>
  <si>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</si>
  <si>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</si>
  <si>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</si>
  <si>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</si>
  <si>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</si>
  <si>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</si>
  <si>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</si>
  <si>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</si>
  <si>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</si>
  <si>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</si>
  <si>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</si>
  <si>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</si>
  <si>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</si>
  <si>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</si>
  <si>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</si>
  <si>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</si>
  <si>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</si>
  <si>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</si>
  <si>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</si>
  <si>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</si>
  <si>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</si>
  <si>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</si>
  <si>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</si>
  <si>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</si>
  <si>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</si>
  <si>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</si>
  <si>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</si>
  <si>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</si>
  <si>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</si>
  <si>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</si>
  <si>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</si>
  <si>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</si>
  <si>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</si>
  <si>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</si>
  <si>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</si>
  <si>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</si>
  <si>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</si>
  <si>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</si>
  <si>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</si>
  <si>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</si>
  <si>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</si>
  <si>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</si>
  <si>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</si>
  <si>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</si>
  <si>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</si>
  <si>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</si>
  <si>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</si>
  <si>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</si>
  <si>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</si>
  <si>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</si>
  <si>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</si>
  <si>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</si>
  <si>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</si>
  <si>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</si>
  <si>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</si>
  <si>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</si>
  <si>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</si>
  <si>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</si>
  <si>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</si>
  <si>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</si>
  <si>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</si>
  <si>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</si>
  <si>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</si>
  <si>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</si>
  <si>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</si>
  <si>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</si>
  <si>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</si>
  <si>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</si>
  <si>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</si>
  <si>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</si>
  <si>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</si>
  <si>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</si>
  <si>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</si>
  <si>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</si>
  <si>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</si>
  <si>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</si>
  <si>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</si>
  <si>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</si>
  <si>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</si>
  <si>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</si>
  <si>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</si>
  <si>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</si>
  <si>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</si>
  <si>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</si>
  <si>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</si>
  <si>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</si>
  <si>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</si>
  <si>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</si>
  <si>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</si>
  <si>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</si>
  <si>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</si>
  <si>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</si>
  <si>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</si>
  <si>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</si>
  <si>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</si>
  <si>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</si>
  <si>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</si>
  <si>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</si>
  <si>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</si>
  <si>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</si>
  <si>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</si>
  <si>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</si>
  <si>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</si>
  <si>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</si>
  <si>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</si>
  <si>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</si>
  <si>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</si>
  <si>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</si>
  <si>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</si>
  <si>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</si>
  <si>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</si>
  <si>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</si>
  <si>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</si>
  <si>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</si>
  <si>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</si>
  <si>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</si>
  <si>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</si>
  <si>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</si>
  <si>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</si>
  <si>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</si>
  <si>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</si>
  <si>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</si>
  <si>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</si>
  <si>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</si>
  <si>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</si>
  <si>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</si>
  <si>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</si>
  <si>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</si>
  <si>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</si>
  <si>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</si>
  <si>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</si>
  <si>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</si>
  <si>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</si>
  <si>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</si>
  <si>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</si>
  <si>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</si>
  <si>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</si>
  <si>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</si>
  <si>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</si>
  <si>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</si>
  <si>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</si>
  <si>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</si>
  <si>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</si>
  <si>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</si>
  <si>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</si>
  <si>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</si>
  <si>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</si>
  <si>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</si>
  <si>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</si>
  <si>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</si>
  <si>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</si>
  <si>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</si>
  <si>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</si>
  <si>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</si>
  <si>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</si>
  <si>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</si>
  <si>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</si>
  <si>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</si>
  <si>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</si>
  <si>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</si>
  <si>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</si>
  <si>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</si>
  <si>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</si>
  <si>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</si>
  <si>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</si>
  <si>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</si>
  <si>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</si>
  <si>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</si>
  <si>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</si>
  <si>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</si>
  <si>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</si>
  <si>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</si>
  <si>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</si>
  <si>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</si>
  <si>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</si>
  <si>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</si>
  <si>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</si>
  <si>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</si>
  <si>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</si>
  <si>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</si>
  <si>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</si>
  <si>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</si>
  <si>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</si>
  <si>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</si>
  <si>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</si>
  <si>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</si>
  <si>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</si>
  <si>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</si>
  <si>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</si>
  <si>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</si>
  <si>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</si>
  <si>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</si>
  <si>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</si>
  <si>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</si>
  <si>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</si>
  <si>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</si>
  <si>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</si>
  <si>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</si>
  <si>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</si>
  <si>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</si>
  <si>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</si>
  <si>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</si>
  <si>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</si>
  <si>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</si>
  <si>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</si>
  <si>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</si>
  <si>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</si>
  <si>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</si>
  <si>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</si>
  <si>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</si>
  <si>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</si>
  <si>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</si>
  <si>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</si>
  <si>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</si>
  <si>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</si>
  <si>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</si>
  <si>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</si>
  <si>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</si>
  <si>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</si>
  <si>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</si>
  <si>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</si>
  <si>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</si>
  <si>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</si>
  <si>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</si>
  <si>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</si>
  <si>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</si>
  <si>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</si>
  <si>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</si>
  <si>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</si>
  <si>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</si>
  <si>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</si>
  <si>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</si>
  <si>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</si>
  <si>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</si>
  <si>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</si>
  <si>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</si>
  <si>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</si>
  <si>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</si>
  <si>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</si>
  <si>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</si>
  <si>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</si>
  <si>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</si>
  <si>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</si>
  <si>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</si>
  <si>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</si>
  <si>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</si>
  <si>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</si>
  <si>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</si>
  <si>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</si>
  <si>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</si>
  <si>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</si>
  <si>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</si>
  <si>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</si>
  <si>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</si>
  <si>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</si>
  <si>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</si>
  <si>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</si>
  <si>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</si>
  <si>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</si>
  <si>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</si>
  <si>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</si>
  <si>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</si>
  <si>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</si>
  <si>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</si>
  <si>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</si>
  <si>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</si>
  <si>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</si>
  <si>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</si>
  <si>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</si>
  <si>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</si>
  <si>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</si>
  <si>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</si>
  <si>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</si>
  <si>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</si>
  <si>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</si>
  <si>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</si>
  <si>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</si>
  <si>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</si>
  <si>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</si>
  <si>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</si>
  <si>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</si>
  <si>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</si>
  <si>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</si>
  <si>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</si>
  <si>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</si>
  <si>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</si>
  <si>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</si>
  <si>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</si>
  <si>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</si>
  <si>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</si>
  <si>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</si>
  <si>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</si>
  <si>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</si>
  <si>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</si>
  <si>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</si>
  <si>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</si>
  <si>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</si>
  <si>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</si>
  <si>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</si>
  <si>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</si>
  <si>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</si>
  <si>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</si>
  <si>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</si>
  <si>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</si>
  <si>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</si>
  <si>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</si>
  <si>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</si>
  <si>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</si>
  <si>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</si>
  <si>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</si>
  <si>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</si>
  <si>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</si>
  <si>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</si>
  <si>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</si>
  <si>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</si>
  <si>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</si>
  <si>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</si>
  <si>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</si>
  <si>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</si>
  <si>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</si>
  <si>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</si>
  <si>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</si>
  <si>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</si>
  <si>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</si>
  <si>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</si>
  <si>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</si>
  <si>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</si>
  <si>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</si>
  <si>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</si>
  <si>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</si>
  <si>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</si>
  <si>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</si>
  <si>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</si>
  <si>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</si>
  <si>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</si>
  <si>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</si>
  <si>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</si>
  <si>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</si>
  <si>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</si>
  <si>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</si>
  <si>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</si>
  <si>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</si>
  <si>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</si>
  <si>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</si>
  <si>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</si>
  <si>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</si>
  <si>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</si>
  <si>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</si>
  <si>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</si>
  <si>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</si>
  <si>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</si>
  <si>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</si>
  <si>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</si>
  <si>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</si>
  <si>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</si>
  <si>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</si>
  <si>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</si>
  <si>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</si>
  <si>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</si>
  <si>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</si>
  <si>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</si>
  <si>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</si>
  <si>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</si>
  <si>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</si>
  <si>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</si>
  <si>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</si>
  <si>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</si>
  <si>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</si>
  <si>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</si>
  <si>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</si>
  <si>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</si>
  <si>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</si>
  <si>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</si>
  <si>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</si>
  <si>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</si>
  <si>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</si>
  <si>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</si>
  <si>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</si>
  <si>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</si>
  <si>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</si>
  <si>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</si>
  <si>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</si>
  <si>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</si>
  <si>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</si>
  <si>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</si>
  <si>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</si>
  <si>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</si>
  <si>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</si>
  <si>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</si>
  <si>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</si>
  <si>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</si>
  <si>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</si>
  <si>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</si>
  <si>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</si>
  <si>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</si>
  <si>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</si>
  <si>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</si>
  <si>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</si>
  <si>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</si>
  <si>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</si>
  <si>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</si>
  <si>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</si>
  <si>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</si>
  <si>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</si>
  <si>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</si>
  <si>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</si>
  <si>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</si>
  <si>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</si>
  <si>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</si>
  <si>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</si>
  <si>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</si>
  <si>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</si>
  <si>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</si>
  <si>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</si>
  <si>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</si>
  <si>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</si>
  <si>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</si>
  <si>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</si>
  <si>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</si>
  <si>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</si>
  <si>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</si>
  <si>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</si>
  <si>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</si>
  <si>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</si>
  <si>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</si>
  <si>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</si>
  <si>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</si>
  <si>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</si>
  <si>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</si>
  <si>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</si>
  <si>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</si>
  <si>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</si>
  <si>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</si>
  <si>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</si>
  <si>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</si>
  <si>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</si>
  <si>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</si>
  <si>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</si>
  <si>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</si>
  <si>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</si>
  <si>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</si>
  <si>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</si>
  <si>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</si>
  <si>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</si>
  <si>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</si>
  <si>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</si>
  <si>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</si>
  <si>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</si>
  <si>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</si>
  <si>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</si>
  <si>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</si>
  <si>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</si>
  <si>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</si>
  <si>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</si>
  <si>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</si>
  <si>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</si>
  <si>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</si>
  <si>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</si>
  <si>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</si>
  <si>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</si>
  <si>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</si>
  <si>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</si>
  <si>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</si>
  <si>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</si>
  <si>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</si>
  <si>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</si>
  <si>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</si>
  <si>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</si>
  <si>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</si>
  <si>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</si>
  <si>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</si>
  <si>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</si>
  <si>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</si>
  <si>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</si>
  <si>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</si>
  <si>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</si>
  <si>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</si>
  <si>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</si>
  <si>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</si>
  <si>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</si>
  <si>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</si>
  <si>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</si>
  <si>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</si>
  <si>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</si>
  <si>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</si>
  <si>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</si>
  <si>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</si>
  <si>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</si>
  <si>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</si>
  <si>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</si>
  <si>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</si>
  <si>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</si>
  <si>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</si>
  <si>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</si>
  <si>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</si>
  <si>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</si>
  <si>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</si>
  <si>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</si>
  <si>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</si>
  <si>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</si>
  <si>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</si>
  <si>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</si>
  <si>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</si>
  <si>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</si>
  <si>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</si>
  <si>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</si>
  <si>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</si>
  <si>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</si>
  <si>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</si>
  <si>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</si>
  <si>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</si>
  <si>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</si>
  <si>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</si>
  <si>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</si>
  <si>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</si>
  <si>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</si>
  <si>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</si>
  <si>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</si>
  <si>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</si>
  <si>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</si>
  <si>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</si>
  <si>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</si>
  <si>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</si>
  <si>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</si>
  <si>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</si>
  <si>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</si>
  <si>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</si>
  <si>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</si>
  <si>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</si>
  <si>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</si>
  <si>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</si>
  <si>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</si>
  <si>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</si>
  <si>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</si>
  <si>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</si>
  <si>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</si>
  <si>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</si>
  <si>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</si>
  <si>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</si>
  <si>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</si>
  <si>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</si>
  <si>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</si>
  <si>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</si>
  <si>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</si>
  <si>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</si>
  <si>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</si>
  <si>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</si>
  <si>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</si>
  <si>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</si>
  <si>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</si>
  <si>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</si>
  <si>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</si>
  <si>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</si>
  <si>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</si>
  <si>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</si>
  <si>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</si>
  <si>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</si>
  <si>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</si>
  <si>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</si>
  <si>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</si>
  <si>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</si>
  <si>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</si>
  <si>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</si>
  <si>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</si>
  <si>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</si>
  <si>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</si>
  <si>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</si>
  <si>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</si>
  <si>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</si>
  <si>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</si>
  <si>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</si>
  <si>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</si>
  <si>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</si>
  <si>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</si>
  <si>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</si>
  <si>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</si>
  <si>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</si>
  <si>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</si>
  <si>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</si>
  <si>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</si>
  <si>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</si>
  <si>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</si>
  <si>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</si>
  <si>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</si>
  <si>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</si>
  <si>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</si>
  <si>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</si>
  <si>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</si>
  <si>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</si>
  <si>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</si>
  <si>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</si>
  <si>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</si>
  <si>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</si>
  <si>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</si>
  <si>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</si>
  <si>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</si>
  <si>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</si>
  <si>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</si>
  <si>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</si>
  <si>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</si>
  <si>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</si>
  <si>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</si>
  <si>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</si>
  <si>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</si>
  <si>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</si>
  <si>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</si>
  <si>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</si>
  <si>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</si>
  <si>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</si>
  <si>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</si>
  <si>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</si>
  <si>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</si>
  <si>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</si>
  <si>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</si>
  <si>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</si>
  <si>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</si>
  <si>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</si>
  <si>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</si>
  <si>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</si>
  <si>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</si>
  <si>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</si>
  <si>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</si>
  <si>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</si>
  <si>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</si>
  <si>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</si>
  <si>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</si>
  <si>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</si>
  <si>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</si>
  <si>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</si>
  <si>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</si>
  <si>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</si>
  <si>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</si>
  <si>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</si>
  <si>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</si>
  <si>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</si>
  <si>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</si>
  <si>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</si>
  <si>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</si>
  <si>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</si>
  <si>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</si>
  <si>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</si>
  <si>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</si>
  <si>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</si>
  <si>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</si>
  <si>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</si>
  <si>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</si>
  <si>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</si>
  <si>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</si>
  <si>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</si>
  <si>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</si>
  <si>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</si>
  <si>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</si>
  <si>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</si>
  <si>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</si>
  <si>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</si>
  <si>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</si>
  <si>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</si>
  <si>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</si>
  <si>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</si>
  <si>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</si>
  <si>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</si>
  <si>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</si>
  <si>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</si>
  <si>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</si>
  <si>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</si>
  <si>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</si>
  <si>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</si>
  <si>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</si>
  <si>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</si>
  <si>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</si>
  <si>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</si>
  <si>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</si>
  <si>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</si>
  <si>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</si>
  <si>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</si>
  <si>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</si>
  <si>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</si>
  <si>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</si>
  <si>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</si>
  <si>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</si>
  <si>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</si>
  <si>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</si>
  <si>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</si>
  <si>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</si>
  <si>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</si>
  <si>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</si>
  <si>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</si>
  <si>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</si>
  <si>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</si>
  <si>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</si>
  <si>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</si>
  <si>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</si>
  <si>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</si>
  <si>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</si>
  <si>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</si>
  <si>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</si>
  <si>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</si>
  <si>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</si>
  <si>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</si>
  <si>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</si>
  <si>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</si>
  <si>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</si>
  <si>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</si>
  <si>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</si>
  <si>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</si>
  <si>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</si>
  <si>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</si>
  <si>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</si>
  <si>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</si>
  <si>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</si>
  <si>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</si>
  <si>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</si>
  <si>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</si>
  <si>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</si>
  <si>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</si>
  <si>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</si>
  <si>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</si>
  <si>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</si>
  <si>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</si>
  <si>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</si>
  <si>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</si>
  <si>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</si>
  <si>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</si>
  <si>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</si>
  <si>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</si>
  <si>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</si>
  <si>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</si>
  <si>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</si>
  <si>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</si>
  <si>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</si>
  <si>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</si>
  <si>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</si>
  <si>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</si>
  <si>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</si>
  <si>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</si>
  <si>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</si>
  <si>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</si>
  <si>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</si>
  <si>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</si>
  <si>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</si>
  <si>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</si>
  <si>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</si>
  <si>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</si>
  <si>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</si>
  <si>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</si>
  <si>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</si>
  <si>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</si>
  <si>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</si>
  <si>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</si>
  <si>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</si>
  <si>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</si>
  <si>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</si>
  <si>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</si>
  <si>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</si>
  <si>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</si>
  <si>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</si>
  <si>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</si>
  <si>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</si>
  <si>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</si>
  <si>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</si>
  <si>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</si>
  <si>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</si>
  <si>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</si>
  <si>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</si>
  <si>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</si>
  <si>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</si>
  <si>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</si>
  <si>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</si>
  <si>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</si>
  <si>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</si>
  <si>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</si>
  <si>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</si>
  <si>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</si>
  <si>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</si>
  <si>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</si>
  <si>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</si>
  <si>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</si>
  <si>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</si>
  <si>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</si>
  <si>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</si>
  <si>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</si>
  <si>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</si>
  <si>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</si>
  <si>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</si>
  <si>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</si>
  <si>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</si>
  <si>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</si>
  <si>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</si>
  <si>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</si>
  <si>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</si>
  <si>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</si>
  <si>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</si>
  <si>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</si>
  <si>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</si>
  <si>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</si>
  <si>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</si>
  <si>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</si>
  <si>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</si>
  <si>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</si>
  <si>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</si>
  <si>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</si>
  <si>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</si>
  <si>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</si>
  <si>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</si>
  <si>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</si>
  <si>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</si>
  <si>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</si>
  <si>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</si>
  <si>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</si>
  <si>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</si>
  <si>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</si>
  <si>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</si>
  <si>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</si>
  <si>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</si>
  <si>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</si>
  <si>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</si>
  <si>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</si>
  <si>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</si>
  <si>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</si>
  <si>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</si>
  <si>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</si>
  <si>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</si>
  <si>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</si>
  <si>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</si>
  <si>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</si>
  <si>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</si>
  <si>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</si>
  <si>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</si>
  <si>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</si>
  <si>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</si>
  <si>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</si>
  <si>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</si>
  <si>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</si>
  <si>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</si>
  <si>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</si>
  <si>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</si>
  <si>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</si>
  <si>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</si>
  <si>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</si>
  <si>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</si>
  <si>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</si>
  <si>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</si>
  <si>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</si>
  <si>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</si>
  <si>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</si>
  <si>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</si>
  <si>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</si>
  <si>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</si>
  <si>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</si>
  <si>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</si>
  <si>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</si>
  <si>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</si>
  <si>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</si>
  <si>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</si>
  <si>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</si>
  <si>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</si>
  <si>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</si>
  <si>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</si>
  <si>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</si>
  <si>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</si>
  <si>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</si>
  <si>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</si>
  <si>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</si>
  <si>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</si>
  <si>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</si>
  <si>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</si>
  <si>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</si>
  <si>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</si>
  <si>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</si>
  <si>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</si>
  <si>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</si>
  <si>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</si>
  <si>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</si>
  <si>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</si>
  <si>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</si>
  <si>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</si>
  <si>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</si>
  <si>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</si>
  <si>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</si>
  <si>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</si>
  <si>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</si>
  <si>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</si>
  <si>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</si>
  <si>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</si>
  <si>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</si>
  <si>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</si>
  <si>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</si>
  <si>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</si>
  <si>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</si>
  <si>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</si>
  <si>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</si>
  <si>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</si>
  <si>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</si>
  <si>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</si>
  <si>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</si>
  <si>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</si>
  <si>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</si>
  <si>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</si>
  <si>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</si>
  <si>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</si>
  <si>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</si>
  <si>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</si>
  <si>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</si>
  <si>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</si>
  <si>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</si>
  <si>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</si>
  <si>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</si>
  <si>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</si>
  <si>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</si>
  <si>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</si>
  <si>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</si>
  <si>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</si>
  <si>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</si>
  <si>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</si>
  <si>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</si>
  <si>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</si>
  <si>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</si>
  <si>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</si>
  <si>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</si>
  <si>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</si>
  <si>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</si>
  <si>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</si>
  <si>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</si>
  <si>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</si>
  <si>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</si>
  <si>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</si>
  <si>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</si>
  <si>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</si>
  <si>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</si>
  <si>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</si>
  <si>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</si>
  <si>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</si>
  <si>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</si>
  <si>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</si>
  <si>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</si>
  <si>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</si>
  <si>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</si>
  <si>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</si>
  <si>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</si>
  <si>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</si>
  <si>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</si>
  <si>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</si>
  <si>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</si>
  <si>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</si>
  <si>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</si>
  <si>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</si>
  <si>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</si>
  <si>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</si>
  <si>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</si>
  <si>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</si>
  <si>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</si>
  <si>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</si>
  <si>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</si>
  <si>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</si>
  <si>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</si>
  <si>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</si>
  <si>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</si>
  <si>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</si>
  <si>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</si>
  <si>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</si>
  <si>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</si>
  <si>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</si>
  <si>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</si>
  <si>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</si>
  <si>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</si>
  <si>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</si>
  <si>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</si>
  <si>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</si>
  <si>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</si>
  <si>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</si>
  <si>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</si>
  <si>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</si>
  <si>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</si>
  <si>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</si>
  <si>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</si>
  <si>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</si>
  <si>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</si>
  <si>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</si>
  <si>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</si>
  <si>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</si>
  <si>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</si>
  <si>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</si>
  <si>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</si>
  <si>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</si>
  <si>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</si>
  <si>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</si>
  <si>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</si>
  <si>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</si>
  <si>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</si>
  <si>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</si>
  <si>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</si>
  <si>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</si>
  <si>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</si>
  <si>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</si>
  <si>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</si>
  <si>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</si>
  <si>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</si>
  <si>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</si>
  <si>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</si>
  <si>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</si>
  <si>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</si>
  <si>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</si>
  <si>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</si>
  <si>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</si>
  <si>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</si>
  <si>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</si>
  <si>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</si>
  <si>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</si>
  <si>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</si>
  <si>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</si>
  <si>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</si>
  <si>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</si>
  <si>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</si>
  <si>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</si>
  <si>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</si>
  <si>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</si>
  <si>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</si>
  <si>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</si>
  <si>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</si>
  <si>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</si>
  <si>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</si>
  <si>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</si>
  <si>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</si>
  <si>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</si>
  <si>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</si>
  <si>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</si>
  <si>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</si>
  <si>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</si>
  <si>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</si>
  <si>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</si>
  <si>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</si>
  <si>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</si>
  <si>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</si>
  <si>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</si>
  <si>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</si>
  <si>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</si>
  <si>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</si>
  <si>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</si>
  <si>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</si>
  <si>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</si>
  <si>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</si>
  <si>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</si>
  <si>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</si>
  <si>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</si>
  <si>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</si>
  <si>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</si>
  <si>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</si>
  <si>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</si>
  <si>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</si>
  <si>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</si>
  <si>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</si>
  <si>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</si>
  <si>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</si>
  <si>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</si>
  <si>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</si>
  <si>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</si>
  <si>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</si>
  <si>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</si>
  <si>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</si>
  <si>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</si>
  <si>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</si>
  <si>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</si>
  <si>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</si>
  <si>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</si>
  <si>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</si>
  <si>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</si>
  <si>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</si>
  <si>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</si>
  <si>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</si>
  <si>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</si>
  <si>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</si>
  <si>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</si>
  <si>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</si>
  <si>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</si>
  <si>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</si>
  <si>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</si>
  <si>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</si>
  <si>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</si>
  <si>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</si>
  <si>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</si>
  <si>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</si>
  <si>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</si>
  <si>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</si>
  <si>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</si>
  <si>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</si>
  <si>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</si>
  <si>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</si>
  <si>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</si>
  <si>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</si>
  <si>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</si>
  <si>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</si>
  <si>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</si>
  <si>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</si>
  <si>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</si>
  <si>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</si>
  <si>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</si>
  <si>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</si>
  <si>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</si>
  <si>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</si>
  <si>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</si>
  <si>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</si>
  <si>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</si>
  <si>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</si>
  <si>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</si>
  <si>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</si>
  <si>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</si>
  <si>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</si>
  <si>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</si>
  <si>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</si>
  <si>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</si>
  <si>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</si>
  <si>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</si>
  <si>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</si>
  <si>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</si>
  <si>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</si>
  <si>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</si>
  <si>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</si>
  <si>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</si>
  <si>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</si>
  <si>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</si>
  <si>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</si>
  <si>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</si>
  <si>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</si>
  <si>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</si>
  <si>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</si>
  <si>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</si>
  <si>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</si>
  <si>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</si>
  <si>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</si>
  <si>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</si>
  <si>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</si>
  <si>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</si>
  <si>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</si>
  <si>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</si>
  <si>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</si>
  <si>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</si>
  <si>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</si>
  <si>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</si>
  <si>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</si>
  <si>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</si>
  <si>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</si>
  <si>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</si>
  <si>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</si>
  <si>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</si>
  <si>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</si>
  <si>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</si>
  <si>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</si>
  <si>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</si>
  <si>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</si>
  <si>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</si>
  <si>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</si>
  <si>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</si>
  <si>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</si>
  <si>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</si>
  <si>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</si>
  <si>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</si>
  <si>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</si>
  <si>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</si>
  <si>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</si>
  <si>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</si>
  <si>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</si>
  <si>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</si>
  <si>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</si>
  <si>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</si>
  <si>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</si>
  <si>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</si>
  <si>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</si>
  <si>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</si>
  <si>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</si>
  <si>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</si>
  <si>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</si>
  <si>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</si>
  <si>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</si>
  <si>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</si>
  <si>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</si>
  <si>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</si>
  <si>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</si>
  <si>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</si>
  <si>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</si>
  <si>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</si>
  <si>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</si>
  <si>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</si>
  <si>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</si>
  <si>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</si>
  <si>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</si>
  <si>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</si>
  <si>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</si>
  <si>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</si>
  <si>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</si>
  <si>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</si>
  <si>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</si>
  <si>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</si>
  <si>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</si>
  <si>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</si>
  <si>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</si>
  <si>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</si>
  <si>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</si>
  <si>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</si>
  <si>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</si>
  <si>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</si>
  <si>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</si>
  <si>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</si>
  <si>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</si>
  <si>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</si>
  <si>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</si>
  <si>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</si>
  <si>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</si>
  <si>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</si>
  <si>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</si>
  <si>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</si>
  <si>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</si>
  <si>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</si>
  <si>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</si>
  <si>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</si>
  <si>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</si>
  <si>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</si>
  <si>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</si>
  <si>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</si>
  <si>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</si>
  <si>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</si>
  <si>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</si>
  <si>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</si>
  <si>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</si>
  <si>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</si>
  <si>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</si>
  <si>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</si>
  <si>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</si>
  <si>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</si>
  <si>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</si>
  <si>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</si>
  <si>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</si>
  <si>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</si>
  <si>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</si>
  <si>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</si>
  <si>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</si>
  <si>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</si>
  <si>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</si>
  <si>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</si>
  <si>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</si>
  <si>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</si>
  <si>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</si>
  <si>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</si>
  <si>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</si>
  <si>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</si>
  <si>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</si>
  <si>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</si>
  <si>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</si>
  <si>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</si>
  <si>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</si>
  <si>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</si>
  <si>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</si>
  <si>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</si>
  <si>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</si>
  <si>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</si>
  <si>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</si>
  <si>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</si>
  <si>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</si>
  <si>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</si>
  <si>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</si>
  <si>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</si>
  <si>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</si>
  <si>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</si>
  <si>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</si>
  <si>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</si>
  <si>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</si>
  <si>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</si>
  <si>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</si>
  <si>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</si>
  <si>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</si>
  <si>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</si>
  <si>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</si>
  <si>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</si>
  <si>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</si>
  <si>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</si>
  <si>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</si>
  <si>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</si>
  <si>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</si>
  <si>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</si>
  <si>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</si>
  <si>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</si>
  <si>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</si>
  <si>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</si>
  <si>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</si>
  <si>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</si>
  <si>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</si>
  <si>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</si>
  <si>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</si>
  <si>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</si>
  <si>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</si>
  <si>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</si>
  <si>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</si>
  <si>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</si>
  <si>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</si>
  <si>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</si>
  <si>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</si>
  <si>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</si>
  <si>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</si>
  <si>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</si>
  <si>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</si>
  <si>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</si>
  <si>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</si>
  <si>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</si>
  <si>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</si>
  <si>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</si>
  <si>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</si>
  <si>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</si>
  <si>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</si>
  <si>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</si>
  <si>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</si>
  <si>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</si>
  <si>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</si>
  <si>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</si>
  <si>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</si>
  <si>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</si>
  <si>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</si>
  <si>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</si>
  <si>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</si>
  <si>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</si>
  <si>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</si>
  <si>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</si>
  <si>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</si>
  <si>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</si>
  <si>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</si>
  <si>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</si>
  <si>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</si>
  <si>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</si>
  <si>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</si>
  <si>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</si>
  <si>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</si>
  <si>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</si>
  <si>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</si>
  <si>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</si>
  <si>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</si>
  <si>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</si>
  <si>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</si>
  <si>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</si>
  <si>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</si>
  <si>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</si>
  <si>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</si>
  <si>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</si>
  <si>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</si>
  <si>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</si>
  <si>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</si>
  <si>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</si>
  <si>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</si>
  <si>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</si>
  <si>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</si>
  <si>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</si>
  <si>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</si>
  <si>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</si>
  <si>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</si>
  <si>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</si>
  <si>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</si>
  <si>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</si>
  <si>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</si>
  <si>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</si>
  <si>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</si>
  <si>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</si>
  <si>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</si>
  <si>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</si>
  <si>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</si>
  <si>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</si>
  <si>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</si>
  <si>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</si>
  <si>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</si>
  <si>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</si>
  <si>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</si>
  <si>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</si>
  <si>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</si>
  <si>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</si>
  <si>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</si>
  <si>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</si>
  <si>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</si>
  <si>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</si>
  <si>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</si>
  <si>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</si>
  <si>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</si>
  <si>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</si>
  <si>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</si>
  <si>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</si>
  <si>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</si>
  <si>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</si>
  <si>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</si>
  <si>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</si>
  <si>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</si>
  <si>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</si>
  <si>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</si>
  <si>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</si>
  <si>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</si>
  <si>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</si>
  <si>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</si>
  <si>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</si>
  <si>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</si>
  <si>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</si>
  <si>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</si>
  <si>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</si>
  <si>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</si>
  <si>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</si>
  <si>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</si>
  <si>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</si>
  <si>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</si>
  <si>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</si>
  <si>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</si>
  <si>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</si>
  <si>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</si>
  <si>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</si>
  <si>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</si>
  <si>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</si>
  <si>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</si>
  <si>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</si>
  <si>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</si>
  <si>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</si>
  <si>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</si>
  <si>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</si>
  <si>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</si>
  <si>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</si>
  <si>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</si>
  <si>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</si>
  <si>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</si>
  <si>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</si>
  <si>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</si>
  <si>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</si>
  <si>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</si>
  <si>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</si>
  <si>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</si>
  <si>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</si>
  <si>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</si>
  <si>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</si>
  <si>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</si>
  <si>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</si>
  <si>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</si>
  <si>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</si>
  <si>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</si>
  <si>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</si>
  <si>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</si>
  <si>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</si>
  <si>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</si>
  <si>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</si>
  <si>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</si>
  <si>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</si>
  <si>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</si>
  <si>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</si>
  <si>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</si>
  <si>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</si>
  <si>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</si>
  <si>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</si>
  <si>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</si>
  <si>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</si>
  <si>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</si>
  <si>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</si>
  <si>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</si>
  <si>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</si>
  <si>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</si>
  <si>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</si>
  <si>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</si>
  <si>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</si>
  <si>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</si>
  <si>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</si>
  <si>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</si>
  <si>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</si>
  <si>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</si>
  <si>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</si>
  <si>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</si>
  <si>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</si>
  <si>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</si>
  <si>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</si>
  <si>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</si>
  <si>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</si>
  <si>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</si>
  <si>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</si>
  <si>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</si>
  <si>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</si>
  <si>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</si>
  <si>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</si>
  <si>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</si>
  <si>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</si>
  <si>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</si>
  <si>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</si>
  <si>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</si>
  <si>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</si>
  <si>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</si>
  <si>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</si>
  <si>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</si>
  <si>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</si>
  <si>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</si>
  <si>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</si>
  <si>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</si>
  <si>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</si>
  <si>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</si>
  <si>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</si>
  <si>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</si>
  <si>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</si>
  <si>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</si>
  <si>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</si>
  <si>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</si>
  <si>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</si>
  <si>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</si>
  <si>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</si>
  <si>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</si>
  <si>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</si>
  <si>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</si>
  <si>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</si>
  <si>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</si>
  <si>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</si>
  <si>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</si>
  <si>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</si>
  <si>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</si>
  <si>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</si>
  <si>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</si>
  <si>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</si>
  <si>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</si>
  <si>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</si>
  <si>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</si>
  <si>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</si>
  <si>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</si>
  <si>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</si>
  <si>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</si>
  <si>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</si>
  <si>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</si>
  <si>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</si>
  <si>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</si>
  <si>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</si>
  <si>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</si>
  <si>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</si>
  <si>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</si>
  <si>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</si>
  <si>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</si>
  <si>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</si>
  <si>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</si>
  <si>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</si>
  <si>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</si>
  <si>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</si>
  <si>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</si>
  <si>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</si>
  <si>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</si>
  <si>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</si>
  <si>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</si>
  <si>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</si>
  <si>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</si>
  <si>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</si>
  <si>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</si>
  <si>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</si>
  <si>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</si>
  <si>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</si>
  <si>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</si>
  <si>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</si>
  <si>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</si>
  <si>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</si>
  <si>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</si>
  <si>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</si>
  <si>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</si>
  <si>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</si>
  <si>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</si>
  <si>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</si>
  <si>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</si>
  <si>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</si>
  <si>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</si>
  <si>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</si>
  <si>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</si>
  <si>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</si>
  <si>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</si>
  <si>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</si>
  <si>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</si>
  <si>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</si>
  <si>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</si>
  <si>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</si>
  <si>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</si>
  <si>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</si>
  <si>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</si>
  <si>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</si>
  <si>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</si>
  <si>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</si>
  <si>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</si>
  <si>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</si>
  <si>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</si>
  <si>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</si>
  <si>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</si>
  <si>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</si>
  <si>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</si>
  <si>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</si>
  <si>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</si>
  <si>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</si>
  <si>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</si>
  <si>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</si>
  <si>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</si>
  <si>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</si>
  <si>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</si>
  <si>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</si>
  <si>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</si>
  <si>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</si>
  <si>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</si>
  <si>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</si>
  <si>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</si>
  <si>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</si>
  <si>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</si>
  <si>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</si>
  <si>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</si>
  <si>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</si>
  <si>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</si>
  <si>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</si>
  <si>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</si>
  <si>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</si>
  <si>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</si>
  <si>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</si>
  <si>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</si>
  <si>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</si>
  <si>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</si>
  <si>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</si>
  <si>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</si>
  <si>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</si>
  <si>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</si>
  <si>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</si>
  <si>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</si>
  <si>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</si>
  <si>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</si>
  <si>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</si>
  <si>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</si>
  <si>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</si>
  <si>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</si>
  <si>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</si>
  <si>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</si>
  <si>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</si>
  <si>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</si>
  <si>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</si>
  <si>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</si>
  <si>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</si>
  <si>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</si>
  <si>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</si>
  <si>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</si>
  <si>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</si>
  <si>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</si>
  <si>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</si>
  <si>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</si>
  <si>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</si>
  <si>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</si>
  <si>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</si>
  <si>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</si>
  <si>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</si>
  <si>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</si>
  <si>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</si>
  <si>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</si>
  <si>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</si>
  <si>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</si>
  <si>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</si>
  <si>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</si>
  <si>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</si>
  <si>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</si>
  <si>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</si>
  <si>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</si>
  <si>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</si>
  <si>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</si>
  <si>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</si>
  <si>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</si>
  <si>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</si>
  <si>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</si>
  <si>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</si>
  <si>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</si>
  <si>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</si>
  <si>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</si>
  <si>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</si>
  <si>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</si>
  <si>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</si>
  <si>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</si>
  <si>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</si>
  <si>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</si>
  <si>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</si>
  <si>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</si>
  <si>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</si>
  <si>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</si>
  <si>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</si>
  <si>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</si>
  <si>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</si>
  <si>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</si>
  <si>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</si>
  <si>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</si>
  <si>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</si>
  <si>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</si>
  <si>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</si>
  <si>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</si>
  <si>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</si>
  <si>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</si>
  <si>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</si>
  <si>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</si>
  <si>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</si>
  <si>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</si>
  <si>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</si>
  <si>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</si>
  <si>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</si>
  <si>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</si>
  <si>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</si>
  <si>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</si>
  <si>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</si>
  <si>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</si>
  <si>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</si>
  <si>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</si>
  <si>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</si>
  <si>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</si>
  <si>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</si>
  <si>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</si>
  <si>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</si>
  <si>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</si>
  <si>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</si>
  <si>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</si>
  <si>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</si>
  <si>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</si>
  <si>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</si>
  <si>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</si>
  <si>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</si>
  <si>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</si>
  <si>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</si>
  <si>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</si>
  <si>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</si>
  <si>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</si>
  <si>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</si>
  <si>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</si>
  <si>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</si>
  <si>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</si>
  <si>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</si>
  <si>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</si>
  <si>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</si>
  <si>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</si>
  <si>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</si>
  <si>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</si>
  <si>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</si>
  <si>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</si>
  <si>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</si>
  <si>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</si>
  <si>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</si>
  <si>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</si>
  <si>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</si>
  <si>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</si>
  <si>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</si>
  <si>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</si>
  <si>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</si>
  <si>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</si>
  <si>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</si>
  <si>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</si>
  <si>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</si>
  <si>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</si>
  <si>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</si>
  <si>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</si>
  <si>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</si>
  <si>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</si>
  <si>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</si>
  <si>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</si>
  <si>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</si>
  <si>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</si>
  <si>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</si>
  <si>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</si>
  <si>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</si>
  <si>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</si>
  <si>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</si>
  <si>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</si>
  <si>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</si>
  <si>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</si>
  <si>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</si>
  <si>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</si>
  <si>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</si>
  <si>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</si>
  <si>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</si>
  <si>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</si>
  <si>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</si>
  <si>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</si>
  <si>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</si>
  <si>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</si>
  <si>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</si>
  <si>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</si>
  <si>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</si>
  <si>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</si>
  <si>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</si>
  <si>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</si>
  <si>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</si>
  <si>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</si>
  <si>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</si>
  <si>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</si>
  <si>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</si>
  <si>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</si>
  <si>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</si>
  <si>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</si>
  <si>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</si>
  <si>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</si>
  <si>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</si>
  <si>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</si>
  <si>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</si>
  <si>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</si>
  <si>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</si>
  <si>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</si>
  <si>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</si>
  <si>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</si>
  <si>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</si>
  <si>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</si>
  <si>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</si>
  <si>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</si>
  <si>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</si>
  <si>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</si>
  <si>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</si>
  <si>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</si>
  <si>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</si>
  <si>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</si>
  <si>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</si>
  <si>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</si>
  <si>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</si>
  <si>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</si>
  <si>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</si>
  <si>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</si>
  <si>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</si>
  <si>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</si>
  <si>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</si>
  <si>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</si>
  <si>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</si>
  <si>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</si>
  <si>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</si>
  <si>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</si>
  <si>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</si>
  <si>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</si>
  <si>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</si>
  <si>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</si>
  <si>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</si>
  <si>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</si>
  <si>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</si>
  <si>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</si>
  <si>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</si>
  <si>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</si>
  <si>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</si>
  <si>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</si>
  <si>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</si>
  <si>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</si>
  <si>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</si>
  <si>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</si>
  <si>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</si>
  <si>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</si>
  <si>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</si>
  <si>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</si>
  <si>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</si>
  <si>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</si>
  <si>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</si>
  <si>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</si>
  <si>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</si>
  <si>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</si>
  <si>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</si>
  <si>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</si>
  <si>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</si>
  <si>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</si>
  <si>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</si>
  <si>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</si>
  <si>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</si>
  <si>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</si>
  <si>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</si>
  <si>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</si>
  <si>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</si>
  <si>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</si>
  <si>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</si>
  <si>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</si>
  <si>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</si>
  <si>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</si>
  <si>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</si>
  <si>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</si>
  <si>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</si>
  <si>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</si>
  <si>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</si>
  <si>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</si>
  <si>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</si>
  <si>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</si>
  <si>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</si>
  <si>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</si>
  <si>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</si>
  <si>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</si>
  <si>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</si>
  <si>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</si>
  <si>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</si>
  <si>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</si>
  <si>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</si>
  <si>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</si>
  <si>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</si>
  <si>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</si>
  <si>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</si>
  <si>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</si>
  <si>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</si>
  <si>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</si>
  <si>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</si>
  <si>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</si>
  <si>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</si>
  <si>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</si>
  <si>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</si>
  <si>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</si>
  <si>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</si>
  <si>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</si>
  <si>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</si>
  <si>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</si>
  <si>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</si>
  <si>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</si>
  <si>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</si>
  <si>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</si>
  <si>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</si>
  <si>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</si>
  <si>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</si>
  <si>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</si>
  <si>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</si>
  <si>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</si>
  <si>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</si>
  <si>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</si>
  <si>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</si>
  <si>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</si>
  <si>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</si>
  <si>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</si>
  <si>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</si>
  <si>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</si>
  <si>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</si>
  <si>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</si>
  <si>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</si>
  <si>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</si>
  <si>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</si>
  <si>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</si>
  <si>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</si>
  <si>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</si>
  <si>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</si>
  <si>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</si>
  <si>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</si>
  <si>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</si>
  <si>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</si>
  <si>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</si>
  <si>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</si>
  <si>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</si>
  <si>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</si>
  <si>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</si>
  <si>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</si>
  <si>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</si>
  <si>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</si>
  <si>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</si>
  <si>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</si>
  <si>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</si>
  <si>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</si>
  <si>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</si>
  <si>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</si>
  <si>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</si>
  <si>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</si>
  <si>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</si>
  <si>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</si>
  <si>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</si>
  <si>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</si>
  <si>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</si>
  <si>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</si>
  <si>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</si>
  <si>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</si>
  <si>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</si>
  <si>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</si>
  <si>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</si>
  <si>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</si>
  <si>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</si>
  <si>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</si>
  <si>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</si>
  <si>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</si>
  <si>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</si>
  <si>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</si>
  <si>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</si>
  <si>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</si>
  <si>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</si>
  <si>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</si>
  <si>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</si>
  <si>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</si>
  <si>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</si>
  <si>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</si>
  <si>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</si>
  <si>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</si>
  <si>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</si>
  <si>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</si>
  <si>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</si>
  <si>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</si>
  <si>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</si>
  <si>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</si>
  <si>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</si>
  <si>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</si>
  <si>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</si>
  <si>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</si>
  <si>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</si>
  <si>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</si>
  <si>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</si>
  <si>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</si>
  <si>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</si>
  <si>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</si>
  <si>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</si>
  <si>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</si>
  <si>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</si>
  <si>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</si>
  <si>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</si>
  <si>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</si>
  <si>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</si>
  <si>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</si>
  <si>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</si>
  <si>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</si>
  <si>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</si>
  <si>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</si>
  <si>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</si>
  <si>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</si>
  <si>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</si>
  <si>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</si>
  <si>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</si>
  <si>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</si>
  <si>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</si>
  <si>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</si>
  <si>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</si>
  <si>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</si>
  <si>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</si>
  <si>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</si>
  <si>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</si>
  <si>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</si>
  <si>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</si>
  <si>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</si>
  <si>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</si>
  <si>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</si>
  <si>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</si>
  <si>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</si>
  <si>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</si>
  <si>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</si>
  <si>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</si>
  <si>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</si>
  <si>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</si>
  <si>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</si>
  <si>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</si>
  <si>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</si>
  <si>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</si>
  <si>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</si>
  <si>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</si>
  <si>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</si>
  <si>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</si>
  <si>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</si>
  <si>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</si>
  <si>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</si>
  <si>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</si>
  <si>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</si>
  <si>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</si>
  <si>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</si>
  <si>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</si>
  <si>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</si>
  <si>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</si>
  <si>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</si>
  <si>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</si>
  <si>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</si>
  <si>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</si>
  <si>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</si>
  <si>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</si>
  <si>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</si>
  <si>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</si>
  <si>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</si>
  <si>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</si>
  <si>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</si>
  <si>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</si>
  <si>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</si>
  <si>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</si>
  <si>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</si>
  <si>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</si>
  <si>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</si>
  <si>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</si>
  <si>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</si>
  <si>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</si>
  <si>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</si>
  <si>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</si>
  <si>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</si>
  <si>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</si>
  <si>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</si>
  <si>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</si>
  <si>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</si>
  <si>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</si>
  <si>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</si>
  <si>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</si>
  <si>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</si>
  <si>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</si>
  <si>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</si>
  <si>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</si>
  <si>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</si>
  <si>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</si>
  <si>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</si>
  <si>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</si>
  <si>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</si>
  <si>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</si>
  <si>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</si>
  <si>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</si>
  <si>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</si>
  <si>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</si>
  <si>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</si>
  <si>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</si>
  <si>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</si>
  <si>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</si>
  <si>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</si>
  <si>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</si>
  <si>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</si>
  <si>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</si>
  <si>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</si>
  <si>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</si>
  <si>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</si>
  <si>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</si>
  <si>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</si>
  <si>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</si>
  <si>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</si>
  <si>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</si>
  <si>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</si>
  <si>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</si>
  <si>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</si>
  <si>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</si>
  <si>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</si>
  <si>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</si>
  <si>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</si>
  <si>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</si>
  <si>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</si>
  <si>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</si>
  <si>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</si>
  <si>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</si>
  <si>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</si>
  <si>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</si>
  <si>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</si>
  <si>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</si>
  <si>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</si>
  <si>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</si>
  <si>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</si>
  <si>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</si>
  <si>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</si>
  <si>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</si>
  <si>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</si>
  <si>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</si>
  <si>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</si>
  <si>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</si>
  <si>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</si>
  <si>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</si>
  <si>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</si>
  <si>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</si>
  <si>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</si>
  <si>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</si>
  <si>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</si>
  <si>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</si>
  <si>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</si>
  <si>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</si>
  <si>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</si>
  <si>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</si>
  <si>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</si>
  <si>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</si>
  <si>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</si>
  <si>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</si>
  <si>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</si>
  <si>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</si>
  <si>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</si>
  <si>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</si>
  <si>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</si>
  <si>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</si>
  <si>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</si>
  <si>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</si>
  <si>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</si>
  <si>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</si>
  <si>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</si>
  <si>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</si>
  <si>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</si>
  <si>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</si>
  <si>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</si>
  <si>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</si>
  <si>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</si>
  <si>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</si>
  <si>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</si>
  <si>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</si>
  <si>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</si>
  <si>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</si>
  <si>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</si>
  <si>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</si>
  <si>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</si>
  <si>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</si>
  <si>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</si>
  <si>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</si>
  <si>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</si>
  <si>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</si>
  <si>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</si>
  <si>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</si>
  <si>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</si>
  <si>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</si>
  <si>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</si>
  <si>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</si>
  <si>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</si>
  <si>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</si>
  <si>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</si>
  <si>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</si>
  <si>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</si>
  <si>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</si>
  <si>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</si>
  <si>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</si>
  <si>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</si>
  <si>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</si>
  <si>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</si>
  <si>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</si>
  <si>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</si>
  <si>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</si>
  <si>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</si>
  <si>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</si>
  <si>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</si>
  <si>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</si>
  <si>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</si>
  <si>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</si>
  <si>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</si>
  <si>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</si>
  <si>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</si>
  <si>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</si>
  <si>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</si>
  <si>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</si>
  <si>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</si>
  <si>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</si>
  <si>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</si>
  <si>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</si>
  <si>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</si>
  <si>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</si>
  <si>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</si>
  <si>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</si>
  <si>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</si>
  <si>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</si>
  <si>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</si>
  <si>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</si>
  <si>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</si>
  <si>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</si>
  <si>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</si>
  <si>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</si>
  <si>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</si>
  <si>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</si>
  <si>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</si>
  <si>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</si>
  <si>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</si>
  <si>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</si>
  <si>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</si>
  <si>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</si>
  <si>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</si>
  <si>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</si>
  <si>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</si>
  <si>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</si>
  <si>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</si>
  <si>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</si>
  <si>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</si>
  <si>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</si>
  <si>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</si>
  <si>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</si>
  <si>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</si>
  <si>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</si>
  <si>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</si>
  <si>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</si>
  <si>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</si>
  <si>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</si>
  <si>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</si>
  <si>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</si>
  <si>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</si>
  <si>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</si>
  <si>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</si>
  <si>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</si>
  <si>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</si>
  <si>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</si>
  <si>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</si>
  <si>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</si>
  <si>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</si>
  <si>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</si>
  <si>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</si>
  <si>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</si>
  <si>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</si>
  <si>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</si>
  <si>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</si>
  <si>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</si>
  <si>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</si>
  <si>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</si>
  <si>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</si>
  <si>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</si>
  <si>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</si>
  <si>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</si>
  <si>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</si>
  <si>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</si>
  <si>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</si>
  <si>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</si>
  <si>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</si>
  <si>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</si>
  <si>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</si>
  <si>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</si>
  <si>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</si>
  <si>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</si>
  <si>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</si>
  <si>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</si>
  <si>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</si>
  <si>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</si>
  <si>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</si>
  <si>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</si>
  <si>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</si>
  <si>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</si>
  <si>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</si>
  <si>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</si>
  <si>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</si>
  <si>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</si>
  <si>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</si>
  <si>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</si>
  <si>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</si>
  <si>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</si>
  <si>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</si>
  <si>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</si>
  <si>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</si>
  <si>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</si>
  <si>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</si>
  <si>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</si>
  <si>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</si>
  <si>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</si>
  <si>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</si>
  <si>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</si>
  <si>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</si>
  <si>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</si>
  <si>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</si>
  <si>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</si>
  <si>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</si>
  <si>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</si>
  <si>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</si>
  <si>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</si>
  <si>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</si>
  <si>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</si>
  <si>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</si>
  <si>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</si>
  <si>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</si>
  <si>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</si>
  <si>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</si>
  <si>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</si>
  <si>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</si>
  <si>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</si>
  <si>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</si>
  <si>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</si>
  <si>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</si>
  <si>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</si>
  <si>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</si>
  <si>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</si>
  <si>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</si>
  <si>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</si>
  <si>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</si>
  <si>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</si>
  <si>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</si>
  <si>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</si>
  <si>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</si>
  <si>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</si>
  <si>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</si>
  <si>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</si>
  <si>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</si>
  <si>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</si>
  <si>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</si>
  <si>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</si>
  <si>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</si>
  <si>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</si>
  <si>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</si>
  <si>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</si>
  <si>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</si>
  <si>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</si>
  <si>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</si>
  <si>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</si>
  <si>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</si>
  <si>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</si>
  <si>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</si>
  <si>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</si>
  <si>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</si>
  <si>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</si>
  <si>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</si>
  <si>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</si>
  <si>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</si>
  <si>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</si>
  <si>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</si>
  <si>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</si>
  <si>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</si>
  <si>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</si>
  <si>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</si>
  <si>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</si>
  <si>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</si>
  <si>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</si>
  <si>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</si>
  <si>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</si>
  <si>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</si>
  <si>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</si>
  <si>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</si>
  <si>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</si>
  <si>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</si>
  <si>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</si>
  <si>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</si>
  <si>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</si>
  <si>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</si>
  <si>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</si>
  <si>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</si>
  <si>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</si>
  <si>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</si>
  <si>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</si>
  <si>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</si>
  <si>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</si>
  <si>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</si>
  <si>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</si>
  <si>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</si>
  <si>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</si>
  <si>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</si>
  <si>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</si>
  <si>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</si>
  <si>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</si>
  <si>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</si>
  <si>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</si>
  <si>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</si>
  <si>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</si>
  <si>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</si>
  <si>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</si>
  <si>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</si>
  <si>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</si>
  <si>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</si>
  <si>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</si>
  <si>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</si>
  <si>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</si>
  <si>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</si>
  <si>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</si>
  <si>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</si>
  <si>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</si>
  <si>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</si>
  <si>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</si>
  <si>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</si>
  <si>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</si>
  <si>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</si>
  <si>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</si>
  <si>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</si>
  <si>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</si>
  <si>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</si>
  <si>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</si>
  <si>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</si>
  <si>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</si>
  <si>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</si>
  <si>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</si>
  <si>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</si>
  <si>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</si>
  <si>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</si>
  <si>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</si>
  <si>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</si>
  <si>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</si>
  <si>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</si>
  <si>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</si>
  <si>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</si>
  <si>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</si>
  <si>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</si>
  <si>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</si>
  <si>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</si>
  <si>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</si>
  <si>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</si>
  <si>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</si>
  <si>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</si>
  <si>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</si>
  <si>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</si>
  <si>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</si>
  <si>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</si>
  <si>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</si>
  <si>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</si>
  <si>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</si>
  <si>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</si>
  <si>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</si>
  <si>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</si>
  <si>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</si>
  <si>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</si>
  <si>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</si>
  <si>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</si>
  <si>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</si>
  <si>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</si>
  <si>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</si>
  <si>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</si>
  <si>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</si>
  <si>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</si>
  <si>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</si>
  <si>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</si>
  <si>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</si>
  <si>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</si>
  <si>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</si>
  <si>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</si>
  <si>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</si>
  <si>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</si>
  <si>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</si>
  <si>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</si>
  <si>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</si>
  <si>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</si>
  <si>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</si>
  <si>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</si>
  <si>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</si>
  <si>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</si>
  <si>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</si>
  <si>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</si>
  <si>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</si>
  <si>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</si>
  <si>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</si>
  <si>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</si>
  <si>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</si>
  <si>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</si>
  <si>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</si>
  <si>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</si>
  <si>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</si>
  <si>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</si>
  <si>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</si>
  <si>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</si>
  <si>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</si>
  <si>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</si>
  <si>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</si>
  <si>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</si>
  <si>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</si>
  <si>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</si>
  <si>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</si>
  <si>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</si>
  <si>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</si>
  <si>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</si>
  <si>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</si>
  <si>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</si>
  <si>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</si>
  <si>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</si>
  <si>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</si>
  <si>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</si>
  <si>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</si>
  <si>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</si>
  <si>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</si>
  <si>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</si>
  <si>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</si>
  <si>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</si>
  <si>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</si>
  <si>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</si>
  <si>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</si>
  <si>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</si>
  <si>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</si>
  <si>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</si>
  <si>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</si>
  <si>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</si>
  <si>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</si>
  <si>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</si>
  <si>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</si>
  <si>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</si>
  <si>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</si>
  <si>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</si>
  <si>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</si>
  <si>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</si>
  <si>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</si>
  <si>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</si>
  <si>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</si>
  <si>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</si>
  <si>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</si>
  <si>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</si>
  <si>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</si>
  <si>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</si>
  <si>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</si>
  <si>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</si>
  <si>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</si>
  <si>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</si>
  <si>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</si>
  <si>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</si>
  <si>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</si>
  <si>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</si>
  <si>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</si>
  <si>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</si>
  <si>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</si>
  <si>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</si>
  <si>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</si>
  <si>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</si>
  <si>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</si>
  <si>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</si>
  <si>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</si>
  <si>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</si>
  <si>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</si>
  <si>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</si>
  <si>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</si>
  <si>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</si>
  <si>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</si>
  <si>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</si>
  <si>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</si>
  <si>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</si>
  <si>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</si>
  <si>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</si>
  <si>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</si>
  <si>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</si>
  <si>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</si>
  <si>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</si>
  <si>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</si>
  <si>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</si>
  <si>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</si>
  <si>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</si>
  <si>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</si>
  <si>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</si>
  <si>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</si>
  <si>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</si>
  <si>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</si>
  <si>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</si>
  <si>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</si>
  <si>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</si>
  <si>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</si>
  <si>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</si>
  <si>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</si>
  <si>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</si>
  <si>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</si>
  <si>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</si>
  <si>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</si>
  <si>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</si>
  <si>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</si>
  <si>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</si>
  <si>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</si>
  <si>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</si>
  <si>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</si>
  <si>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</si>
  <si>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</si>
  <si>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</si>
  <si>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</si>
  <si>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</si>
  <si>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</si>
  <si>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</si>
  <si>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</si>
  <si>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</si>
  <si>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</si>
  <si>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</si>
  <si>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</si>
  <si>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</si>
  <si>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</si>
  <si>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</si>
  <si>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</si>
  <si>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</si>
  <si>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</si>
  <si>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</si>
  <si>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</si>
  <si>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</si>
  <si>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</si>
  <si>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</si>
  <si>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</si>
  <si>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</si>
  <si>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</si>
  <si>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</si>
  <si>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</si>
  <si>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</si>
  <si>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</si>
  <si>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</si>
  <si>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</si>
  <si>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</si>
  <si>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</si>
  <si>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</si>
  <si>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</si>
  <si>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</si>
  <si>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</si>
  <si>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</si>
  <si>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</si>
  <si>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</si>
  <si>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</si>
  <si>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</si>
  <si>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</si>
  <si>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</si>
  <si>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</si>
  <si>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</si>
  <si>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</si>
  <si>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</si>
  <si>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</si>
  <si>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</si>
  <si>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</si>
  <si>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</si>
  <si>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</si>
  <si>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</si>
  <si>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</si>
  <si>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</si>
  <si>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</si>
  <si>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</si>
  <si>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</si>
  <si>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</si>
  <si>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</si>
  <si>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</si>
  <si>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</si>
  <si>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</si>
  <si>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</si>
  <si>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</si>
  <si>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</si>
  <si>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</si>
  <si>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</si>
  <si>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</si>
  <si>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</si>
  <si>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</si>
  <si>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</si>
  <si>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</si>
  <si>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</si>
  <si>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</si>
  <si>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</si>
  <si>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</si>
  <si>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</si>
  <si>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</si>
  <si>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</si>
  <si>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</si>
  <si>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</si>
  <si>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</si>
  <si>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</si>
  <si>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</si>
  <si>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</si>
  <si>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</si>
  <si>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</si>
  <si>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</si>
  <si>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</si>
  <si>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</si>
  <si>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</si>
  <si>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</si>
  <si>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</si>
  <si>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</si>
  <si>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</si>
  <si>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</si>
  <si>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</si>
  <si>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</si>
  <si>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</si>
  <si>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</si>
  <si>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</si>
  <si>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</si>
  <si>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</si>
  <si>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</si>
  <si>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</si>
  <si>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</si>
  <si>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</si>
  <si>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</si>
  <si>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</si>
  <si>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</si>
  <si>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</si>
  <si>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</si>
  <si>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</si>
  <si>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</si>
  <si>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</si>
  <si>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</si>
  <si>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</si>
  <si>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</si>
  <si>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</si>
  <si>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</si>
  <si>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</si>
  <si>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</si>
  <si>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</si>
  <si>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</si>
  <si>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</si>
  <si>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</si>
  <si>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</si>
  <si>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</si>
  <si>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</si>
  <si>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</si>
  <si>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</si>
  <si>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</si>
  <si>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</si>
  <si>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</si>
  <si>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</si>
  <si>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</si>
  <si>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</si>
  <si>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</si>
  <si>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</si>
  <si>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</si>
  <si>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</si>
  <si>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</si>
  <si>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</si>
  <si>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</si>
  <si>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</si>
  <si>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</si>
  <si>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</si>
  <si>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</si>
  <si>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</si>
  <si>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</si>
  <si>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</si>
  <si>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</si>
  <si>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</si>
  <si>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</si>
  <si>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</si>
  <si>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</si>
  <si>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</si>
  <si>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</si>
  <si>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</si>
  <si>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</si>
  <si>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</si>
  <si>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</si>
  <si>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</si>
  <si>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</si>
  <si>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</si>
  <si>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</si>
  <si>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</si>
  <si>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</si>
  <si>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</si>
  <si>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</si>
  <si>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</si>
  <si>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</si>
  <si>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</si>
  <si>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</si>
  <si>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</si>
  <si>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</si>
  <si>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</si>
  <si>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</si>
  <si>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</si>
  <si>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</si>
  <si>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</si>
  <si>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</si>
  <si>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</si>
  <si>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</si>
  <si>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</si>
  <si>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</si>
  <si>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</si>
  <si>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</si>
  <si>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</si>
  <si>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</si>
  <si>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</si>
  <si>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</si>
  <si>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</si>
  <si>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</si>
  <si>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</si>
  <si>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</si>
  <si>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</si>
  <si>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</si>
  <si>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</si>
  <si>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</si>
  <si>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</si>
  <si>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</si>
  <si>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</si>
  <si>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</si>
  <si>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</si>
  <si>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</si>
  <si>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</si>
  <si>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</si>
  <si>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</si>
  <si>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</si>
  <si>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</si>
  <si>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</si>
  <si>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</si>
  <si>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</si>
  <si>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</si>
  <si>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</si>
  <si>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</si>
  <si>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</si>
  <si>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</si>
  <si>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</si>
  <si>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</si>
  <si>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</si>
  <si>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</si>
  <si>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</si>
  <si>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</si>
  <si>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</si>
  <si>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</si>
  <si>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</si>
  <si>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</si>
  <si>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</si>
  <si>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</si>
  <si>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</si>
  <si>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</si>
  <si>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</si>
  <si>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</si>
  <si>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</si>
  <si>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</si>
  <si>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</si>
  <si>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</si>
  <si>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</si>
  <si>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</si>
  <si>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</si>
  <si>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</si>
  <si>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</si>
  <si>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</si>
  <si>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</si>
  <si>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</si>
  <si>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</si>
  <si>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</si>
  <si>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</si>
  <si>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</si>
  <si>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</si>
  <si>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</si>
  <si>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</si>
  <si>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</si>
  <si>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</si>
  <si>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</si>
  <si>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</si>
  <si>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</si>
  <si>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</si>
  <si>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</si>
  <si>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</si>
  <si>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</si>
  <si>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</si>
  <si>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</si>
  <si>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</si>
  <si>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</si>
  <si>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</si>
  <si>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</si>
  <si>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</si>
  <si>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</si>
  <si>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</si>
  <si>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</si>
  <si>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</si>
  <si>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</si>
  <si>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</si>
  <si>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</si>
  <si>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</si>
  <si>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</si>
  <si>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</si>
  <si>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</si>
  <si>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</si>
  <si>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</si>
  <si>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</si>
  <si>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</si>
  <si>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</si>
  <si>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</si>
  <si>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</si>
  <si>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</si>
  <si>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</si>
  <si>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</si>
  <si>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</si>
  <si>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</si>
  <si>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</si>
  <si>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</si>
  <si>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</si>
  <si>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</si>
  <si>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</si>
  <si>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</si>
  <si>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</si>
  <si>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</si>
  <si>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</si>
  <si>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</si>
  <si>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</si>
  <si>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</si>
  <si>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</si>
  <si>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</si>
  <si>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</si>
  <si>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</si>
  <si>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</si>
  <si>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</si>
  <si>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</si>
  <si>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</si>
  <si>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</si>
  <si>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</si>
  <si>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</si>
  <si>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</si>
  <si>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</si>
  <si>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</si>
  <si>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</si>
  <si>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</si>
  <si>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</si>
  <si>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</si>
  <si>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</si>
  <si>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</si>
  <si>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</si>
  <si>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</si>
  <si>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</si>
  <si>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</si>
  <si>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</si>
  <si>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</si>
  <si>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</si>
  <si>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</si>
  <si>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</si>
  <si>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</si>
  <si>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</si>
  <si>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</si>
  <si>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</si>
  <si>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</si>
  <si>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</si>
  <si>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</si>
  <si>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</si>
  <si>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</si>
  <si>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</si>
  <si>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</si>
  <si>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</si>
  <si>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</si>
  <si>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</si>
  <si>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</si>
  <si>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</si>
  <si>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</si>
  <si>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</si>
  <si>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</si>
  <si>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</si>
  <si>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</si>
  <si>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</si>
  <si>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</si>
  <si>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</si>
  <si>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</si>
  <si>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</si>
  <si>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</si>
  <si>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</si>
  <si>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</si>
  <si>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</si>
  <si>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</si>
  <si>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</si>
  <si>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</si>
  <si>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</si>
  <si>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</si>
  <si>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</si>
  <si>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</si>
  <si>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</si>
  <si>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</si>
  <si>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</si>
  <si>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</si>
  <si>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</si>
  <si>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</si>
  <si>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</si>
  <si>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</si>
  <si>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</si>
  <si>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</si>
  <si>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</si>
  <si>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</si>
  <si>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</si>
  <si>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</si>
  <si>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</si>
  <si>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</si>
  <si>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</si>
  <si>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</si>
  <si>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</si>
  <si>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</si>
  <si>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</si>
  <si>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</si>
  <si>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</si>
  <si>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</si>
  <si>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</si>
  <si>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</si>
  <si>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</si>
  <si>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</si>
  <si>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</si>
  <si>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</si>
  <si>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</si>
  <si>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</si>
  <si>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</si>
  <si>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</si>
  <si>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</si>
  <si>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</si>
  <si>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</si>
  <si>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</si>
  <si>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</si>
  <si>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</si>
  <si>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</si>
  <si>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</si>
  <si>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</si>
  <si>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</si>
  <si>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</si>
  <si>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</si>
  <si>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</si>
  <si>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</si>
  <si>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</si>
  <si>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</si>
  <si>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</si>
  <si>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</si>
  <si>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</si>
  <si>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</si>
  <si>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</si>
  <si>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</si>
  <si>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</si>
  <si>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</si>
  <si>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</si>
  <si>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</si>
  <si>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</si>
  <si>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</si>
  <si>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</si>
  <si>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</si>
  <si>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</si>
  <si>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</si>
  <si>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</si>
  <si>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</si>
  <si>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</si>
  <si>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</si>
  <si>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</si>
  <si>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</si>
  <si>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</si>
  <si>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</si>
  <si>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</si>
  <si>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</si>
  <si>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</si>
  <si>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</si>
  <si>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</si>
  <si>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</si>
  <si>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</si>
  <si>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</si>
  <si>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</si>
  <si>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</si>
  <si>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</si>
  <si>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</si>
  <si>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</si>
  <si>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</si>
  <si>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</si>
  <si>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</si>
  <si>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</si>
  <si>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</si>
  <si>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</si>
  <si>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</si>
  <si>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</si>
  <si>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</si>
  <si>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</si>
  <si>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</si>
  <si>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</si>
  <si>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</si>
  <si>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</si>
  <si>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</si>
  <si>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</si>
  <si>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</si>
  <si>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</si>
  <si>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</si>
  <si>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</si>
  <si>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</si>
  <si>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</si>
  <si>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</si>
  <si>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</si>
  <si>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</si>
  <si>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</si>
  <si>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</si>
  <si>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</si>
  <si>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</si>
  <si>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</si>
  <si>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</si>
  <si>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</si>
  <si>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</si>
  <si>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</si>
  <si>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</si>
  <si>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</si>
  <si>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</si>
  <si>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</si>
  <si>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</si>
  <si>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</si>
  <si>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</si>
  <si>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</si>
  <si>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</si>
  <si>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</si>
  <si>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</si>
  <si>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</si>
  <si>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</si>
  <si>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</si>
  <si>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</si>
  <si>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</si>
  <si>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</si>
  <si>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</si>
  <si>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</si>
  <si>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</si>
  <si>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</si>
  <si>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</si>
  <si>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</si>
  <si>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</si>
  <si>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</si>
  <si>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</si>
  <si>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</si>
  <si>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</si>
  <si>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</si>
  <si>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</si>
  <si>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</si>
  <si>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</si>
  <si>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</si>
  <si>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</si>
  <si>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</si>
  <si>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</si>
  <si>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</si>
  <si>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</si>
  <si>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</si>
  <si>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</si>
  <si>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</si>
  <si>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</si>
  <si>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</si>
  <si>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</si>
  <si>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</si>
  <si>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</si>
  <si>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</si>
  <si>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</si>
  <si>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</si>
  <si>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</si>
  <si>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</si>
  <si>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</si>
  <si>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</si>
  <si>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</si>
  <si>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</si>
  <si>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</si>
  <si>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</si>
  <si>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</si>
  <si>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</si>
  <si>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</si>
  <si>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</si>
  <si>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</si>
  <si>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</si>
  <si>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</si>
  <si>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</si>
  <si>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</si>
  <si>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</si>
  <si>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</si>
  <si>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</si>
  <si>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</si>
  <si>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</si>
  <si>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</si>
  <si>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</si>
  <si>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</si>
  <si>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</si>
  <si>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</si>
  <si>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</si>
  <si>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</si>
  <si>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</si>
  <si>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</si>
  <si>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</si>
  <si>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</si>
  <si>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</si>
  <si>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</si>
  <si>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</si>
  <si>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</si>
  <si>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</si>
  <si>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</si>
  <si>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</si>
  <si>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</si>
  <si>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</si>
  <si>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</si>
  <si>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</si>
  <si>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</si>
  <si>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</si>
  <si>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</si>
  <si>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</si>
  <si>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</si>
  <si>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</si>
  <si>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</si>
  <si>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</si>
  <si>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</si>
  <si>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</si>
  <si>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</si>
  <si>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</si>
  <si>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</si>
  <si>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</si>
  <si>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</si>
  <si>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</si>
  <si>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</si>
  <si>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</si>
  <si>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</si>
  <si>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</si>
  <si>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</si>
  <si>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</si>
  <si>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</si>
  <si>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</si>
  <si>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</si>
  <si>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</si>
  <si>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</si>
  <si>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</si>
  <si>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</si>
  <si>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</si>
  <si>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</si>
  <si>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</si>
  <si>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</si>
  <si>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</si>
  <si>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</si>
  <si>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</si>
  <si>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</si>
  <si>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</si>
  <si>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</si>
  <si>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</si>
  <si>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</si>
  <si>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</si>
  <si>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</si>
  <si>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</si>
  <si>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</si>
  <si>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</si>
  <si>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</si>
  <si>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</si>
  <si>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</si>
  <si>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</si>
  <si>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</si>
  <si>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</si>
  <si>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</si>
  <si>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</si>
  <si>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</si>
  <si>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</si>
  <si>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</si>
  <si>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</si>
  <si>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</si>
  <si>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</si>
  <si>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</si>
  <si>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</si>
  <si>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</si>
  <si>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</si>
  <si>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</si>
  <si>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</si>
  <si>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</si>
  <si>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</si>
  <si>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</si>
  <si>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</si>
  <si>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</si>
  <si>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</si>
  <si>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</si>
  <si>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</si>
  <si>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</si>
  <si>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</si>
  <si>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</si>
  <si>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</si>
  <si>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</si>
  <si>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</si>
  <si>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</si>
  <si>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</si>
  <si>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</si>
  <si>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</si>
  <si>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</si>
  <si>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</si>
  <si>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</si>
  <si>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</si>
  <si>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</si>
  <si>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</si>
  <si>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</si>
  <si>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</si>
  <si>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</si>
  <si>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</si>
  <si>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</si>
  <si>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</si>
  <si>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</si>
  <si>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</si>
  <si>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</si>
  <si>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</si>
  <si>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</si>
  <si>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</si>
  <si>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</si>
  <si>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</si>
  <si>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</si>
  <si>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</si>
  <si>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</si>
  <si>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</si>
  <si>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</si>
  <si>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</si>
  <si>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</si>
  <si>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</si>
  <si>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</si>
  <si>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</si>
  <si>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</si>
  <si>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</si>
  <si>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</si>
  <si>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</si>
  <si>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</si>
  <si>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</si>
  <si>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</si>
  <si>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</si>
  <si>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</si>
  <si>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</si>
  <si>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</si>
  <si>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</si>
  <si>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</si>
  <si>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</si>
  <si>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</si>
  <si>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</si>
  <si>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</si>
  <si>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</si>
  <si>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</si>
  <si>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</si>
  <si>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</si>
  <si>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</si>
  <si>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</si>
  <si>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</si>
  <si>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</si>
  <si>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</si>
  <si>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</si>
  <si>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</si>
  <si>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</si>
  <si>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</si>
  <si>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</si>
  <si>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</si>
  <si>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</si>
  <si>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</si>
  <si>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</si>
  <si>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</si>
  <si>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</si>
  <si>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</si>
  <si>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</si>
  <si>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</si>
  <si>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</si>
  <si>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</si>
  <si>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</si>
  <si>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</si>
  <si>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</si>
  <si>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</si>
  <si>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</si>
  <si>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</si>
  <si>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</si>
  <si>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</si>
  <si>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</si>
  <si>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</si>
  <si>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</si>
  <si>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</si>
  <si>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</si>
  <si>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</si>
  <si>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</si>
  <si>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</si>
  <si>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</si>
  <si>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</si>
  <si>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</si>
  <si>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</si>
  <si>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</si>
  <si>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</si>
  <si>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</si>
  <si>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</si>
  <si>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</si>
  <si>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</si>
  <si>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</si>
  <si>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</si>
  <si>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</si>
  <si>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</si>
  <si>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</si>
  <si>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</si>
  <si>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</si>
  <si>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</si>
  <si>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</si>
  <si>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</si>
  <si>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</si>
  <si>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</si>
  <si>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</si>
  <si>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</si>
  <si>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</si>
  <si>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</si>
  <si>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</si>
  <si>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</si>
  <si>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</si>
  <si>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</si>
  <si>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</si>
  <si>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</si>
  <si>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</si>
  <si>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</si>
  <si>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</si>
  <si>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</si>
  <si>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</si>
  <si>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</si>
  <si>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</si>
  <si>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</si>
  <si>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</si>
  <si>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</si>
  <si>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</si>
  <si>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</si>
  <si>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</si>
  <si>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</si>
  <si>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</si>
  <si>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</si>
  <si>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</si>
  <si>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</si>
  <si>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</si>
  <si>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</si>
  <si>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</si>
  <si>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</si>
  <si>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</si>
  <si>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</si>
  <si>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</si>
  <si>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</si>
  <si>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</si>
  <si>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</si>
  <si>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</si>
  <si>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</si>
  <si>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</si>
  <si>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</si>
  <si>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</si>
  <si>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</si>
  <si>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</si>
  <si>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</si>
  <si>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</si>
  <si>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</si>
  <si>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</si>
  <si>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</si>
  <si>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</si>
  <si>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</si>
  <si>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</si>
  <si>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</si>
  <si>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</si>
  <si>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</si>
  <si>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</si>
  <si>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</si>
  <si>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</si>
  <si>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</si>
  <si>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</si>
  <si>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</si>
  <si>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</si>
  <si>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</si>
  <si>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</si>
  <si>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</si>
  <si>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</si>
  <si>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</si>
  <si>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</si>
  <si>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</si>
  <si>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</si>
  <si>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</si>
  <si>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</si>
  <si>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</si>
  <si>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</si>
  <si>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</si>
  <si>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</si>
  <si>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</si>
  <si>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</si>
  <si>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</si>
  <si>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</si>
  <si>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</si>
  <si>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</si>
  <si>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</si>
  <si>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</si>
  <si>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</si>
  <si>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</si>
  <si>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</si>
  <si>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</si>
  <si>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</si>
  <si>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</si>
  <si>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</si>
  <si>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</si>
  <si>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</si>
  <si>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</si>
  <si>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</si>
  <si>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</si>
  <si>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</si>
  <si>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</si>
  <si>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</si>
  <si>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</si>
  <si>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</si>
  <si>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</si>
  <si>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</si>
  <si>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</si>
  <si>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</si>
  <si>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</si>
  <si>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</si>
  <si>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</si>
  <si>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</si>
  <si>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</si>
  <si>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</si>
  <si>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</si>
  <si>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</si>
  <si>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</si>
  <si>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</si>
  <si>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</si>
  <si>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</si>
  <si>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</si>
  <si>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</si>
  <si>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</si>
  <si>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</si>
  <si>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</si>
  <si>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</si>
  <si>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</si>
  <si>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</si>
  <si>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</si>
  <si>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</si>
  <si>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</si>
  <si>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</si>
  <si>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</si>
  <si>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</si>
  <si>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</si>
  <si>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</si>
  <si>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</si>
  <si>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</si>
  <si>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</si>
  <si>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</si>
  <si>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</si>
  <si>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</si>
  <si>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</si>
  <si>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</si>
  <si>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</si>
  <si>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</si>
  <si>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</si>
  <si>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</si>
  <si>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</si>
  <si>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</si>
  <si>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</si>
  <si>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</si>
  <si>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</si>
  <si>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</si>
  <si>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</si>
  <si>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</si>
  <si>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</si>
  <si>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</si>
  <si>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</si>
  <si>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</si>
  <si>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</si>
  <si>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</si>
  <si>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</si>
  <si>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</si>
  <si>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</si>
  <si>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</si>
  <si>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</si>
  <si>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</si>
  <si>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</si>
  <si>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</si>
  <si>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</si>
  <si>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</si>
  <si>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</si>
  <si>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</si>
  <si>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</si>
  <si>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</si>
  <si>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</si>
  <si>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</si>
  <si>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</si>
  <si>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</si>
  <si>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</si>
  <si>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</si>
  <si>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</si>
  <si>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</si>
  <si>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</si>
  <si>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</si>
  <si>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</si>
  <si>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</si>
  <si>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</si>
  <si>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</si>
  <si>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</si>
  <si>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</si>
  <si>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</si>
  <si>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</si>
  <si>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</si>
  <si>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</si>
  <si>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</si>
  <si>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</si>
  <si>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</si>
  <si>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</si>
  <si>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</si>
  <si>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</si>
  <si>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</si>
  <si>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</si>
  <si>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</si>
  <si>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</si>
  <si>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</si>
  <si>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</si>
  <si>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</si>
  <si>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</si>
  <si>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</si>
  <si>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</si>
  <si>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</si>
  <si>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</si>
  <si>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</si>
  <si>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</si>
  <si>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</si>
  <si>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</si>
  <si>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</si>
  <si>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</si>
  <si>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</si>
  <si>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</si>
  <si>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</si>
  <si>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</si>
  <si>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</si>
  <si>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</si>
  <si>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</si>
  <si>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</si>
  <si>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</si>
  <si>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</si>
  <si>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</si>
  <si>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</si>
  <si>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</si>
  <si>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</si>
  <si>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</si>
  <si>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</si>
  <si>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</si>
  <si>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</si>
  <si>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</si>
  <si>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</si>
  <si>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</si>
  <si>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</si>
  <si>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</si>
  <si>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</si>
  <si>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</si>
  <si>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</si>
  <si>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</si>
  <si>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</si>
  <si>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</si>
  <si>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</si>
  <si>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</si>
  <si>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</si>
  <si>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</si>
  <si>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</si>
  <si>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</si>
  <si>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</si>
  <si>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</si>
  <si>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</si>
  <si>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</si>
  <si>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</si>
  <si>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</si>
  <si>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</si>
  <si>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</si>
  <si>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</si>
  <si>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</si>
  <si>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</si>
  <si>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</si>
  <si>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</si>
  <si>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</si>
  <si>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</si>
  <si>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</si>
  <si>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</si>
  <si>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</si>
  <si>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</si>
  <si>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</si>
  <si>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</si>
  <si>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</si>
  <si>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</si>
  <si>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</si>
  <si>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</si>
  <si>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</si>
  <si>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</si>
  <si>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</si>
  <si>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</si>
  <si>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</si>
  <si>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</si>
  <si>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</si>
  <si>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</si>
  <si>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</si>
  <si>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</si>
  <si>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</si>
  <si>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</si>
  <si>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</si>
  <si>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</si>
  <si>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</si>
  <si>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</si>
  <si>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</si>
  <si>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</si>
  <si>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</si>
  <si>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</si>
  <si>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</si>
  <si>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</si>
  <si>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</si>
  <si>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</si>
  <si>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</si>
  <si>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</si>
  <si>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</si>
  <si>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</si>
  <si>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</si>
  <si>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</si>
  <si>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</si>
  <si>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</si>
  <si>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</si>
  <si>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</si>
  <si>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</si>
  <si>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</si>
  <si>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</si>
  <si>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</si>
  <si>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</si>
  <si>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</si>
  <si>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</si>
  <si>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</si>
  <si>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</si>
  <si>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</si>
  <si>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</si>
  <si>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</si>
  <si>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</si>
  <si>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</si>
  <si>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</si>
  <si>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</si>
  <si>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</si>
  <si>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</si>
  <si>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</si>
  <si>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</si>
  <si>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</si>
  <si>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</si>
  <si>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</si>
  <si>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</si>
  <si>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</si>
  <si>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</si>
  <si>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</si>
  <si>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</si>
  <si>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</si>
  <si>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</si>
  <si>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</si>
  <si>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</si>
  <si>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</si>
  <si>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</si>
  <si>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</si>
  <si>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</si>
  <si>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</si>
  <si>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</si>
  <si>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</si>
  <si>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</si>
  <si>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</si>
  <si>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</si>
  <si>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</si>
  <si>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</si>
  <si>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</si>
  <si>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</si>
  <si>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</si>
  <si>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</si>
  <si>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</si>
  <si>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</si>
  <si>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</si>
  <si>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</si>
  <si>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</si>
  <si>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</si>
  <si>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</si>
  <si>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</si>
  <si>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</si>
  <si>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</si>
  <si>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</si>
  <si>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</si>
  <si>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</si>
  <si>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</si>
  <si>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</si>
  <si>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</si>
  <si>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</si>
  <si>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</si>
  <si>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</si>
  <si>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</si>
  <si>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</si>
  <si>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</si>
  <si>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</si>
  <si>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</si>
  <si>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</si>
  <si>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</si>
  <si>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</si>
  <si>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</si>
  <si>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</si>
  <si>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</si>
  <si>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</si>
  <si>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</si>
  <si>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</si>
  <si>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</si>
  <si>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</si>
  <si>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</si>
  <si>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</si>
  <si>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</si>
  <si>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</si>
  <si>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</si>
  <si>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</si>
  <si>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</si>
  <si>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</si>
  <si>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</si>
  <si>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</si>
  <si>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</si>
  <si>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</si>
  <si>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</si>
  <si>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</si>
  <si>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</si>
  <si>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</si>
  <si>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</si>
  <si>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</si>
  <si>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</si>
  <si>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</si>
  <si>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</si>
  <si>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</si>
  <si>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</si>
  <si>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</si>
  <si>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</si>
  <si>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</si>
  <si>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</si>
  <si>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</si>
  <si>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</si>
  <si>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</si>
  <si>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</si>
  <si>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</si>
  <si>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</si>
  <si>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</si>
  <si>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</si>
  <si>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</si>
  <si>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</si>
  <si>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</si>
  <si>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</si>
  <si>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</si>
  <si>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</si>
  <si>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</si>
  <si>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</si>
  <si>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</si>
  <si>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</si>
  <si>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</si>
  <si>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</si>
  <si>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</si>
  <si>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</si>
  <si>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</si>
  <si>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</si>
  <si>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</si>
  <si>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</si>
  <si>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</si>
  <si>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</si>
  <si>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</si>
  <si>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</si>
  <si>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</si>
  <si>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</si>
  <si>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</si>
  <si>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</si>
  <si>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</si>
  <si>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</si>
  <si>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</si>
  <si>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</si>
  <si>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</si>
  <si>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</si>
  <si>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</si>
  <si>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</si>
  <si>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</si>
  <si>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</si>
  <si>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</si>
  <si>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</si>
  <si>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</si>
  <si>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</si>
  <si>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</si>
  <si>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</si>
  <si>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</si>
  <si>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</si>
  <si>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</si>
  <si>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</si>
  <si>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</si>
  <si>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</si>
  <si>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</si>
  <si>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</si>
  <si>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</si>
  <si>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</si>
  <si>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</si>
  <si>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</si>
  <si>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</si>
  <si>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</si>
  <si>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</si>
  <si>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</si>
  <si>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</si>
  <si>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</si>
  <si>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</si>
  <si>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</si>
  <si>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</si>
  <si>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</si>
  <si>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</si>
  <si>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</si>
  <si>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</si>
  <si>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</si>
  <si>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</si>
  <si>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</si>
  <si>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</si>
  <si>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</si>
  <si>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</si>
  <si>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</si>
  <si>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</si>
  <si>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</si>
  <si>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</si>
  <si>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</si>
  <si>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</si>
  <si>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</si>
  <si>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</si>
  <si>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</si>
  <si>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</si>
  <si>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</si>
  <si>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</si>
  <si>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</si>
  <si>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</si>
  <si>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</si>
  <si>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</si>
  <si>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</si>
  <si>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</si>
  <si>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</si>
  <si>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</si>
  <si>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</si>
  <si>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</si>
  <si>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</si>
  <si>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</si>
  <si>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</si>
  <si>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</si>
  <si>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</si>
  <si>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</si>
  <si>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</si>
  <si>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</si>
  <si>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</si>
  <si>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</si>
  <si>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</si>
  <si>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</si>
  <si>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</si>
  <si>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</si>
  <si>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</si>
  <si>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</si>
  <si>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</si>
  <si>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</si>
  <si>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</si>
  <si>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</si>
  <si>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</si>
  <si>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</si>
  <si>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</si>
  <si>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</si>
  <si>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</si>
  <si>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</si>
  <si>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</si>
  <si>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</si>
  <si>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</si>
  <si>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</si>
  <si>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</si>
  <si>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</si>
  <si>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</si>
  <si>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</si>
  <si>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</si>
  <si>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</si>
  <si>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</si>
  <si>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</si>
  <si>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</si>
  <si>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</si>
  <si>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</si>
  <si>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</si>
  <si>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</si>
  <si>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</si>
  <si>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</si>
  <si>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</si>
  <si>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</si>
  <si>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</si>
  <si>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</si>
  <si>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</si>
  <si>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</si>
  <si>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</si>
  <si>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</si>
  <si>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</si>
  <si>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</si>
  <si>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</si>
  <si>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</si>
  <si>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</si>
  <si>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</si>
  <si>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</si>
  <si>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</si>
  <si>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</si>
  <si>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</si>
  <si>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</si>
  <si>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</si>
  <si>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</si>
  <si>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</si>
  <si>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</si>
  <si>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</si>
  <si>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</si>
  <si>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</si>
  <si>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</si>
  <si>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</si>
  <si>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</si>
  <si>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</si>
  <si>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</si>
  <si>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</si>
  <si>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</si>
  <si>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</si>
  <si>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</si>
  <si>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</si>
  <si>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</si>
  <si>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</si>
  <si>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</si>
  <si>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</si>
  <si>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</si>
  <si>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</si>
  <si>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</si>
  <si>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</si>
  <si>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</si>
  <si>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</si>
  <si>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</si>
  <si>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</si>
  <si>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</si>
  <si>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</si>
  <si>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</si>
  <si>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</si>
  <si>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</si>
  <si>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</si>
  <si>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</si>
  <si>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</si>
  <si>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</si>
  <si>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</si>
  <si>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</si>
  <si>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</si>
  <si>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</si>
  <si>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</si>
  <si>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</si>
  <si>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</si>
  <si>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</si>
  <si>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</si>
  <si>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</si>
  <si>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</si>
  <si>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</si>
  <si>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</si>
  <si>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</si>
  <si>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</si>
  <si>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</si>
  <si>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</si>
  <si>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</si>
  <si>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</si>
  <si>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</si>
  <si>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</si>
  <si>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</si>
  <si>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</si>
  <si>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</si>
  <si>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</si>
  <si>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</si>
  <si>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</si>
  <si>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</si>
  <si>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</si>
  <si>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</si>
  <si>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</si>
  <si>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</si>
  <si>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</si>
  <si>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</si>
  <si>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</si>
  <si>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</si>
  <si>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</si>
  <si>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</si>
  <si>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</si>
  <si>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</si>
  <si>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</si>
  <si>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</si>
  <si>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</si>
  <si>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</si>
  <si>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</si>
  <si>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</si>
  <si>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</si>
  <si>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</si>
  <si>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</si>
  <si>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</si>
  <si>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</si>
  <si>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</si>
  <si>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</si>
  <si>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</si>
  <si>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</si>
  <si>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</si>
  <si>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</si>
  <si>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</si>
  <si>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</si>
  <si>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</si>
  <si>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</si>
  <si>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</si>
  <si>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</si>
  <si>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</si>
  <si>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</si>
  <si>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</si>
  <si>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</si>
  <si>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</si>
  <si>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</si>
  <si>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</si>
  <si>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</si>
  <si>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</si>
  <si>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</si>
  <si>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</si>
  <si>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</si>
  <si>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</si>
  <si>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</si>
  <si>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</si>
  <si>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</si>
  <si>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</si>
  <si>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</si>
  <si>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</si>
  <si>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</si>
  <si>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</si>
  <si>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</si>
  <si>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</si>
  <si>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</si>
  <si>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</si>
  <si>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</si>
  <si>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</si>
  <si>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</si>
  <si>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</si>
  <si>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</si>
  <si>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</si>
  <si>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</si>
  <si>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</si>
  <si>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</si>
  <si>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</si>
  <si>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</si>
  <si>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</si>
  <si>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</si>
  <si>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</si>
  <si>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</si>
  <si>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</si>
  <si>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</si>
  <si>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</si>
  <si>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</si>
  <si>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</si>
  <si>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</si>
  <si>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</si>
  <si>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</si>
  <si>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</si>
  <si>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</si>
  <si>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</si>
  <si>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</si>
  <si>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</si>
  <si>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</si>
  <si>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</si>
  <si>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</si>
  <si>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</si>
  <si>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</si>
  <si>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</si>
  <si>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</si>
  <si>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</si>
  <si>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</si>
  <si>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</si>
  <si>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</si>
  <si>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</si>
  <si>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</si>
  <si>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</si>
  <si>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</si>
  <si>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</si>
  <si>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</si>
  <si>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</si>
  <si>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</si>
  <si>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</si>
  <si>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</si>
  <si>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</si>
  <si>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</si>
  <si>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</si>
  <si>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</si>
  <si>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</si>
  <si>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</si>
  <si>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</si>
  <si>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</si>
  <si>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</si>
  <si>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</si>
  <si>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</si>
  <si>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</si>
  <si>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</si>
  <si>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</si>
  <si>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</si>
  <si>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</si>
  <si>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</si>
  <si>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</si>
  <si>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</si>
  <si>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</si>
  <si>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</si>
  <si>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</si>
  <si>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</si>
  <si>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</si>
  <si>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</si>
  <si>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</si>
  <si>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</si>
  <si>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</si>
  <si>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</si>
  <si>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</si>
  <si>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</si>
  <si>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</si>
  <si>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</si>
  <si>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</si>
  <si>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</si>
  <si>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</si>
  <si>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</si>
  <si>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</si>
  <si>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</si>
  <si>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</si>
  <si>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</si>
  <si>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</si>
  <si>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</si>
  <si>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</si>
  <si>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</si>
  <si>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</si>
  <si>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</si>
  <si>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</si>
  <si>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</si>
  <si>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</si>
  <si>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</si>
  <si>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</si>
  <si>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</si>
  <si>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</si>
  <si>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</si>
  <si>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</si>
  <si>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</si>
  <si>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</si>
  <si>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</si>
  <si>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</si>
  <si>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</si>
  <si>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</si>
  <si>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</si>
  <si>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</si>
  <si>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</si>
  <si>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</si>
  <si>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</si>
  <si>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</si>
  <si>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</si>
  <si>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</si>
  <si>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</si>
  <si>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</si>
  <si>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</si>
  <si>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</si>
  <si>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</si>
  <si>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</si>
  <si>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</si>
  <si>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</si>
  <si>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</si>
  <si>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</si>
  <si>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</si>
  <si>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</si>
  <si>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</si>
  <si>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</si>
  <si>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</si>
  <si>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</si>
  <si>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</si>
  <si>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</si>
  <si>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</si>
  <si>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</si>
  <si>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</si>
  <si>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</si>
  <si>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</si>
  <si>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</si>
  <si>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</si>
  <si>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</si>
  <si>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</si>
  <si>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</si>
  <si>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</si>
  <si>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</si>
  <si>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</si>
  <si>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</si>
  <si>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</si>
  <si>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</si>
  <si>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</si>
  <si>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</si>
  <si>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</si>
  <si>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</si>
  <si>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</si>
  <si>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</si>
  <si>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</si>
  <si>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</si>
  <si>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</si>
  <si>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</si>
  <si>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</si>
  <si>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</si>
  <si>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</si>
  <si>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</si>
  <si>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</si>
  <si>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</si>
  <si>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</si>
  <si>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</si>
  <si>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</si>
  <si>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</si>
  <si>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</si>
  <si>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</si>
  <si>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</si>
  <si>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</si>
  <si>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</si>
  <si>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</si>
  <si>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</si>
  <si>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</si>
  <si>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</si>
  <si>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</si>
  <si>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</si>
  <si>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</si>
  <si>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</si>
  <si>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</si>
  <si>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</si>
  <si>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</si>
  <si>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</si>
  <si>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</si>
  <si>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</si>
  <si>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</si>
  <si>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</si>
  <si>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</si>
  <si>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</si>
  <si>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</si>
  <si>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</si>
  <si>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</si>
  <si>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</si>
  <si>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</si>
  <si>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</si>
  <si>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</si>
  <si>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</si>
  <si>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</si>
  <si>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</si>
  <si>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</si>
  <si>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</si>
  <si>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</si>
  <si>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</si>
  <si>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</si>
  <si>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</si>
  <si>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</si>
  <si>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</si>
  <si>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</si>
  <si>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</si>
  <si>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</si>
  <si>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</si>
  <si>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</si>
  <si>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</si>
  <si>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</si>
  <si>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</si>
  <si>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</si>
  <si>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</si>
  <si>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</si>
  <si>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</si>
  <si>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</si>
  <si>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</si>
  <si>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</si>
  <si>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</si>
  <si>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</si>
  <si>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</si>
  <si>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</si>
  <si>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</si>
  <si>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</si>
  <si>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</si>
  <si>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</si>
  <si>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</si>
  <si>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</si>
  <si>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</si>
  <si>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</si>
  <si>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</si>
  <si>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</si>
  <si>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</si>
  <si>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</si>
  <si>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</si>
  <si>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</si>
  <si>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</si>
  <si>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</si>
  <si>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</si>
  <si>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</si>
  <si>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</si>
  <si>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</si>
  <si>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</si>
  <si>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</si>
  <si>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</si>
  <si>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</si>
  <si>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</si>
  <si>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</si>
  <si>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</si>
  <si>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</si>
  <si>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</si>
  <si>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</si>
  <si>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</si>
  <si>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</si>
  <si>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</si>
  <si>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</si>
  <si>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</si>
  <si>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</si>
  <si>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</si>
  <si>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</si>
  <si>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</si>
  <si>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</si>
  <si>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</si>
  <si>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</si>
  <si>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</si>
  <si>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</si>
  <si>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</si>
  <si>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</si>
  <si>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</si>
  <si>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</si>
  <si>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</si>
  <si>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</si>
  <si>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</si>
  <si>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</si>
  <si>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</si>
  <si>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</si>
  <si>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</si>
  <si>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</si>
  <si>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</si>
  <si>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</si>
  <si>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</si>
  <si>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</si>
  <si>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</si>
  <si>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</si>
  <si>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</si>
  <si>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</si>
  <si>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</si>
  <si>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</si>
  <si>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</si>
  <si>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</si>
  <si>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</si>
  <si>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</si>
  <si>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</si>
  <si>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</si>
  <si>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</si>
  <si>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</si>
  <si>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</si>
  <si>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</si>
  <si>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</si>
  <si>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</si>
  <si>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</si>
  <si>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</si>
  <si>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</si>
  <si>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</si>
  <si>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</si>
  <si>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</si>
  <si>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</si>
  <si>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</si>
  <si>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</si>
  <si>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</si>
  <si>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</si>
  <si>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</si>
  <si>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</si>
  <si>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</si>
  <si>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</si>
  <si>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</si>
  <si>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</si>
  <si>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</si>
  <si>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</si>
  <si>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</si>
  <si>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</si>
  <si>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</si>
  <si>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</si>
  <si>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</si>
  <si>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</si>
  <si>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</si>
  <si>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</si>
  <si>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</si>
  <si>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</si>
  <si>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</si>
  <si>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</si>
  <si>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</si>
  <si>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</si>
  <si>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</si>
  <si>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</si>
  <si>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</si>
  <si>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</si>
  <si>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</si>
  <si>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</si>
  <si>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</si>
  <si>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</si>
  <si>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</si>
  <si>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</si>
  <si>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</si>
  <si>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</si>
  <si>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</si>
  <si>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</si>
  <si>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</si>
  <si>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</si>
  <si>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</si>
  <si>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</si>
  <si>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</si>
  <si>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</si>
  <si>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</si>
  <si>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</si>
  <si>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</si>
  <si>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</si>
  <si>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</si>
  <si>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</si>
  <si>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</si>
  <si>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</si>
  <si>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</si>
  <si>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</si>
  <si>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</si>
  <si>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</si>
  <si>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</si>
  <si>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</si>
  <si>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</si>
  <si>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</si>
  <si>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</si>
  <si>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</si>
  <si>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</si>
  <si>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</si>
  <si>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</si>
  <si>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</si>
  <si>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</si>
  <si>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</si>
  <si>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</si>
  <si>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</si>
  <si>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</si>
  <si>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</si>
  <si>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</si>
  <si>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</si>
  <si>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</si>
  <si>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</si>
  <si>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</si>
  <si>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</si>
  <si>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</si>
  <si>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</si>
  <si>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</si>
  <si>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</si>
  <si>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</si>
  <si>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</si>
  <si>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</si>
  <si>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</si>
  <si>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</si>
  <si>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</si>
  <si>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</si>
  <si>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</si>
  <si>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</si>
  <si>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</si>
  <si>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</si>
  <si>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</si>
  <si>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</si>
  <si>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</si>
  <si>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</si>
  <si>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</si>
  <si>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</si>
  <si>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</si>
  <si>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</si>
  <si>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</si>
  <si>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</si>
  <si>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</si>
  <si>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</si>
  <si>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</si>
  <si>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</si>
  <si>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</si>
  <si>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</si>
  <si>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</si>
  <si>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</si>
  <si>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</si>
  <si>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</si>
  <si>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</si>
  <si>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</si>
  <si>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</si>
  <si>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</si>
  <si>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</si>
  <si>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</si>
  <si>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</si>
  <si>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</si>
  <si>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</si>
  <si>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</si>
  <si>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</si>
  <si>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</si>
  <si>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</si>
  <si>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</si>
  <si>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</si>
  <si>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</si>
  <si>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</si>
  <si>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</si>
  <si>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</si>
  <si>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</si>
  <si>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</si>
  <si>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</si>
  <si>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</si>
  <si>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</si>
  <si>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</si>
  <si>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</si>
  <si>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</si>
  <si>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</si>
  <si>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</si>
  <si>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</si>
  <si>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</si>
  <si>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</si>
  <si>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</si>
  <si>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</si>
  <si>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</si>
  <si>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</si>
  <si>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</si>
  <si>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</si>
  <si>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</si>
  <si>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</si>
  <si>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</si>
  <si>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</si>
  <si>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</si>
  <si>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</si>
  <si>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</si>
  <si>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</si>
  <si>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</si>
  <si>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</si>
  <si>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</si>
  <si>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</si>
  <si>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</si>
  <si>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</si>
  <si>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</si>
  <si>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</si>
  <si>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</si>
  <si>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</si>
  <si>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</si>
  <si>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</si>
  <si>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</si>
  <si>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</si>
  <si>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</si>
  <si>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</si>
  <si>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</si>
  <si>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</si>
  <si>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</si>
  <si>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</si>
  <si>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</si>
  <si>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</si>
  <si>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</si>
  <si>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</si>
  <si>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</si>
  <si>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</si>
  <si>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</si>
  <si>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</si>
  <si>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</si>
  <si>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</si>
  <si>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</si>
  <si>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</si>
  <si>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</si>
  <si>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</si>
  <si>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</si>
  <si>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</si>
  <si>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</si>
  <si>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</si>
  <si>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</si>
  <si>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</si>
  <si>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</si>
  <si>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</si>
  <si>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</si>
  <si>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</si>
  <si>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</si>
  <si>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</si>
  <si>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</si>
  <si>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</si>
  <si>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</si>
  <si>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</si>
  <si>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</si>
  <si>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</si>
  <si>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</si>
  <si>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</si>
  <si>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</si>
  <si>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</si>
  <si>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</si>
  <si>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</si>
  <si>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</si>
  <si>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</si>
  <si>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</si>
  <si>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</si>
  <si>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</si>
  <si>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</si>
  <si>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</si>
  <si>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</si>
  <si>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</si>
  <si>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</si>
  <si>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</si>
  <si>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</si>
  <si>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</si>
  <si>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</si>
  <si>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</si>
  <si>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</si>
  <si>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</si>
  <si>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</si>
  <si>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</si>
  <si>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</si>
  <si>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</si>
  <si>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</si>
  <si>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</si>
  <si>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</si>
  <si>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</si>
  <si>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</si>
  <si>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</si>
  <si>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</si>
  <si>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</si>
  <si>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</si>
  <si>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</si>
  <si>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</si>
  <si>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</si>
  <si>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</si>
  <si>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</si>
  <si>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</si>
  <si>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</si>
  <si>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</si>
  <si>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</si>
  <si>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</si>
  <si>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</si>
  <si>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</si>
  <si>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</si>
  <si>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</si>
  <si>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</si>
  <si>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</si>
  <si>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</si>
  <si>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</si>
  <si>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</si>
  <si>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</si>
  <si>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</si>
  <si>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</si>
  <si>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</si>
  <si>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</si>
  <si>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</si>
  <si>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</si>
  <si>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</si>
  <si>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</si>
  <si>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</si>
  <si>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</si>
  <si>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</si>
  <si>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</si>
  <si>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</si>
  <si>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</si>
  <si>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</si>
  <si>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</si>
  <si>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</si>
  <si>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</si>
  <si>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</si>
  <si>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</si>
  <si>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</si>
  <si>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</si>
  <si>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</si>
  <si>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</si>
  <si>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</si>
  <si>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</si>
  <si>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</si>
  <si>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</si>
  <si>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</si>
  <si>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</si>
  <si>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</si>
  <si>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</si>
  <si>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</si>
  <si>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</si>
  <si>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</si>
  <si>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</si>
  <si>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</si>
  <si>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</si>
  <si>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</si>
  <si>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</si>
  <si>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</si>
  <si>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</si>
  <si>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</si>
  <si>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</si>
  <si>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</si>
  <si>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</si>
  <si>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</si>
  <si>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</si>
  <si>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</si>
  <si>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</si>
  <si>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</si>
  <si>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</si>
  <si>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</si>
  <si>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</si>
  <si>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</si>
  <si>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</si>
  <si>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</si>
  <si>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</si>
  <si>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</si>
  <si>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</si>
  <si>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</si>
  <si>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</si>
  <si>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</si>
  <si>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</si>
  <si>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</si>
  <si>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</si>
  <si>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</si>
  <si>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</si>
  <si>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</si>
  <si>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</si>
  <si>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</si>
  <si>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</si>
  <si>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</si>
  <si>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</si>
  <si>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</si>
  <si>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</si>
  <si>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</si>
  <si>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</si>
  <si>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</si>
  <si>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</si>
  <si>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</si>
  <si>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</si>
  <si>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</si>
  <si>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</si>
  <si>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</si>
  <si>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</si>
  <si>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</si>
  <si>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</si>
  <si>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</si>
  <si>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</si>
  <si>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</si>
  <si>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</si>
  <si>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</si>
  <si>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</si>
  <si>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</si>
  <si>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</si>
  <si>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</si>
  <si>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</si>
  <si>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</si>
  <si>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</si>
  <si>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</si>
  <si>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</si>
  <si>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</si>
  <si>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</si>
  <si>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</si>
  <si>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</si>
  <si>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</si>
  <si>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</si>
  <si>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</si>
  <si>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</si>
  <si>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</si>
  <si>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</si>
  <si>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</si>
  <si>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</si>
  <si>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</si>
  <si>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</si>
  <si>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</si>
  <si>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</si>
  <si>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</si>
  <si>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</si>
  <si>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</si>
  <si>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</si>
  <si>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</si>
  <si>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</si>
  <si>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</si>
  <si>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</si>
  <si>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</si>
  <si>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</si>
  <si>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</si>
  <si>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</si>
  <si>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</si>
  <si>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</si>
  <si>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</si>
  <si>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</si>
  <si>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</si>
  <si>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</si>
  <si>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</si>
  <si>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</si>
  <si>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</si>
  <si>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</si>
  <si>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</si>
  <si>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</si>
  <si>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</si>
  <si>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</si>
  <si>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</si>
  <si>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</si>
  <si>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</si>
  <si>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</si>
  <si>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</si>
  <si>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</si>
  <si>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</si>
  <si>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</si>
  <si>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</si>
  <si>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</si>
  <si>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</si>
  <si>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</si>
  <si>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</si>
  <si>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</si>
  <si>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</si>
  <si>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</si>
  <si>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</si>
  <si>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</si>
  <si>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</si>
  <si>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</si>
  <si>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</si>
  <si>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</si>
  <si>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</si>
  <si>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</si>
  <si>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</si>
  <si>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</si>
  <si>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</si>
  <si>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</si>
  <si>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</si>
  <si>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</si>
  <si>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</si>
  <si>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</si>
  <si>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</si>
  <si>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</si>
  <si>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</si>
  <si>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</si>
  <si>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</si>
  <si>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</si>
  <si>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</si>
  <si>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</si>
  <si>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</si>
  <si>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</si>
  <si>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</si>
  <si>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</si>
  <si>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</si>
  <si>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</si>
  <si>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</si>
  <si>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</si>
  <si>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</si>
  <si>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</si>
  <si>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</si>
  <si>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</si>
  <si>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</si>
  <si>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</si>
  <si>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</si>
  <si>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</si>
  <si>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</si>
  <si>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</si>
  <si>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</si>
  <si>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</si>
  <si>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</si>
  <si>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</si>
  <si>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</si>
  <si>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</si>
  <si>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</si>
  <si>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</si>
  <si>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</si>
  <si>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</si>
  <si>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</si>
  <si>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</si>
  <si>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</si>
  <si>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</si>
  <si>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</si>
  <si>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</si>
  <si>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</si>
  <si>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</si>
  <si>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</si>
  <si>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</si>
  <si>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</si>
  <si>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</si>
  <si>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</si>
  <si>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</si>
  <si>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</si>
  <si>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</si>
  <si>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</si>
  <si>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</si>
  <si>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</si>
  <si>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</si>
  <si>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</si>
  <si>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</si>
  <si>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</si>
  <si>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</si>
  <si>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</si>
  <si>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</si>
  <si>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</si>
  <si>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</si>
  <si>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</si>
  <si>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</si>
  <si>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</si>
  <si>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</si>
  <si>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</si>
  <si>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</si>
  <si>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</si>
  <si>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</si>
  <si>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</si>
  <si>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</si>
  <si>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</si>
  <si>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</si>
  <si>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</si>
  <si>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</si>
  <si>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</si>
  <si>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</si>
  <si>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</si>
  <si>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</si>
  <si>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</si>
  <si>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</si>
  <si>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</si>
  <si>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</si>
  <si>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</si>
  <si>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</si>
  <si>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</si>
  <si>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</si>
  <si>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</si>
  <si>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</si>
  <si>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</si>
  <si>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</si>
  <si>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</si>
  <si>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</si>
  <si>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</si>
  <si>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</si>
  <si>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</si>
  <si>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</si>
  <si>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</si>
  <si>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</si>
  <si>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</si>
  <si>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</si>
  <si>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</si>
  <si>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</si>
  <si>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</si>
  <si>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</si>
  <si>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</si>
  <si>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</si>
  <si>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</si>
  <si>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</si>
  <si>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</si>
  <si>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</si>
  <si>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</si>
  <si>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</si>
  <si>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</si>
  <si>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</si>
  <si>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</si>
  <si>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</si>
  <si>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</si>
  <si>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</si>
  <si>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</si>
  <si>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</si>
  <si>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</si>
  <si>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</si>
  <si>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</si>
  <si>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</si>
  <si>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</si>
  <si>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</si>
  <si>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</si>
  <si>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</si>
  <si>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</si>
  <si>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</si>
  <si>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</si>
  <si>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</si>
  <si>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</si>
  <si>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</si>
  <si>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</si>
  <si>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</si>
  <si>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</si>
  <si>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</si>
  <si>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</si>
  <si>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</si>
  <si>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</si>
  <si>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</si>
  <si>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</si>
  <si>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</si>
  <si>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</si>
  <si>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</si>
  <si>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</si>
  <si>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</si>
  <si>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</si>
  <si>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</si>
  <si>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</si>
  <si>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</si>
  <si>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</si>
  <si>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</si>
  <si>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</si>
  <si>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</si>
  <si>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</si>
  <si>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</si>
  <si>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</si>
  <si>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</si>
  <si>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</si>
  <si>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</si>
  <si>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</si>
  <si>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</si>
  <si>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</si>
  <si>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</si>
  <si>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</si>
  <si>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</si>
  <si>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</si>
  <si>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</si>
  <si>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</si>
  <si>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</si>
  <si>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</si>
  <si>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</si>
  <si>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</si>
  <si>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</si>
  <si>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</si>
  <si>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</si>
  <si>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</si>
  <si>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</si>
  <si>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</si>
  <si>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</si>
  <si>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</si>
  <si>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</si>
  <si>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</si>
  <si>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</si>
  <si>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</si>
  <si>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</si>
  <si>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</si>
  <si>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</si>
  <si>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</si>
  <si>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</si>
  <si>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</si>
  <si>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</si>
  <si>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</si>
  <si>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</si>
  <si>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</si>
  <si>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</si>
  <si>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</si>
  <si>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</si>
  <si>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</si>
  <si>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</si>
  <si>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</si>
  <si>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</si>
  <si>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</si>
  <si>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</si>
  <si>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</si>
  <si>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</si>
  <si>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</si>
  <si>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</si>
  <si>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</si>
  <si>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</si>
  <si>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</si>
  <si>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</si>
  <si>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</si>
  <si>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</si>
  <si>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</si>
  <si>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</si>
  <si>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</si>
  <si>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</si>
  <si>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</si>
  <si>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</si>
  <si>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</si>
  <si>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</si>
  <si>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</si>
  <si>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</si>
  <si>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</si>
  <si>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</si>
  <si>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</si>
  <si>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</si>
  <si>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</si>
  <si>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</si>
  <si>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</si>
  <si>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</si>
  <si>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</si>
  <si>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</si>
  <si>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</si>
  <si>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</si>
  <si>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</si>
  <si>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</si>
  <si>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</si>
  <si>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</si>
  <si>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</si>
  <si>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</si>
  <si>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</si>
  <si>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</si>
  <si>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</si>
  <si>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</si>
  <si>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</si>
  <si>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</si>
  <si>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</si>
  <si>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</si>
  <si>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</si>
  <si>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</si>
  <si>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</si>
  <si>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</si>
  <si>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</si>
  <si>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</si>
  <si>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</si>
  <si>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</si>
  <si>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</si>
  <si>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</si>
  <si>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</si>
  <si>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</si>
  <si>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</si>
  <si>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</si>
  <si>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</si>
  <si>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</si>
  <si>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</si>
  <si>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</si>
  <si>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</si>
  <si>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</si>
  <si>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</si>
  <si>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</si>
  <si>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</si>
  <si>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</si>
  <si>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</si>
  <si>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</si>
  <si>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</si>
  <si>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</si>
  <si>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</si>
  <si>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</si>
  <si>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</si>
  <si>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</si>
  <si>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</si>
  <si>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</si>
  <si>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</si>
  <si>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</si>
  <si>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</si>
  <si>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</si>
  <si>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</si>
  <si>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</si>
  <si>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</si>
  <si>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</si>
  <si>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</si>
  <si>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</si>
  <si>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</si>
  <si>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</si>
  <si>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</si>
  <si>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</si>
  <si>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</si>
  <si>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</si>
  <si>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</si>
  <si>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</si>
  <si>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</si>
  <si>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</si>
  <si>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</si>
  <si>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</si>
  <si>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</si>
  <si>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</si>
  <si>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</si>
  <si>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</si>
  <si>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</si>
  <si>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</si>
  <si>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</si>
  <si>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</si>
  <si>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</si>
  <si>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</si>
  <si>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</si>
  <si>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</si>
  <si>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</si>
  <si>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</si>
  <si>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</si>
  <si>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</si>
  <si>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</si>
  <si>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</si>
  <si>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</si>
  <si>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</si>
  <si>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</si>
  <si>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</si>
  <si>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</si>
  <si>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</si>
  <si>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</si>
  <si>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</si>
  <si>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</si>
  <si>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</si>
  <si>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</si>
  <si>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</si>
  <si>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</si>
  <si>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</si>
  <si>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</si>
  <si>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</si>
  <si>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</si>
  <si>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</si>
  <si>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</si>
  <si>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</si>
  <si>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</si>
  <si>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</si>
  <si>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</si>
  <si>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</si>
  <si>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</si>
  <si>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</si>
  <si>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</si>
  <si>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</si>
  <si>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</si>
  <si>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</si>
  <si>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</si>
  <si>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</si>
  <si>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</si>
  <si>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</si>
  <si>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</si>
  <si>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</si>
  <si>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</si>
  <si>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</si>
  <si>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</si>
  <si>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</si>
  <si>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</si>
  <si>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</si>
  <si>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</si>
  <si>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</si>
  <si>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</si>
  <si>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</si>
  <si>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</si>
  <si>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</si>
  <si>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</si>
  <si>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</si>
  <si>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</si>
  <si>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</si>
  <si>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</si>
  <si>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</si>
  <si>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</si>
  <si>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</si>
  <si>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</si>
  <si>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</si>
  <si>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</si>
  <si>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</si>
  <si>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</si>
  <si>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</si>
  <si>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</si>
  <si>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</si>
  <si>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</si>
  <si>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</si>
  <si>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</si>
  <si>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</si>
  <si>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</si>
  <si>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</si>
  <si>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</si>
  <si>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</si>
  <si>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</si>
  <si>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</si>
  <si>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</si>
  <si>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</si>
  <si>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</si>
  <si>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</si>
  <si>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</si>
  <si>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</si>
  <si>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</si>
  <si>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</si>
  <si>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</si>
  <si>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</si>
  <si>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</si>
  <si>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</si>
  <si>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</si>
  <si>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</si>
  <si>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</si>
  <si>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</si>
  <si>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</si>
  <si>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</si>
  <si>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</si>
  <si>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</si>
  <si>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</si>
  <si>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</si>
  <si>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</si>
  <si>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</si>
  <si>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</si>
  <si>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</si>
  <si>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</si>
  <si>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</si>
  <si>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</si>
  <si>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</si>
  <si>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</si>
  <si>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</si>
  <si>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</si>
  <si>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</si>
  <si>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</si>
  <si>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</si>
  <si>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</si>
  <si>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</si>
  <si>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</si>
  <si>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</si>
  <si>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</si>
  <si>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</si>
  <si>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</si>
  <si>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</si>
  <si>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</si>
  <si>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</si>
  <si>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</si>
  <si>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</si>
  <si>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</si>
  <si>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</si>
  <si>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</si>
  <si>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</si>
  <si>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</si>
  <si>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</si>
  <si>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</si>
  <si>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</si>
  <si>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</si>
  <si>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</si>
  <si>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</si>
  <si>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</si>
  <si>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</si>
  <si>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</si>
  <si>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</si>
  <si>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</si>
  <si>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</si>
  <si>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</si>
  <si>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</si>
  <si>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</si>
  <si>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</si>
  <si>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</si>
  <si>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</si>
  <si>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</si>
  <si>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</si>
  <si>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</si>
  <si>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</si>
  <si>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</si>
  <si>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</si>
  <si>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</si>
  <si>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</si>
  <si>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</si>
  <si>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</si>
  <si>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</si>
  <si>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</si>
  <si>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</si>
  <si>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</si>
  <si>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</si>
  <si>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</si>
  <si>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</si>
  <si>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</si>
  <si>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</si>
  <si>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</si>
  <si>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</si>
  <si>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</si>
  <si>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</si>
  <si>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</si>
  <si>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</si>
  <si>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</si>
  <si>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</si>
  <si>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</si>
  <si>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</si>
  <si>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</si>
  <si>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</si>
  <si>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</si>
  <si>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</si>
  <si>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</si>
  <si>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</si>
  <si>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</si>
  <si>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</si>
  <si>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</si>
  <si>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</si>
  <si>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</si>
  <si>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</si>
  <si>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</si>
  <si>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</si>
  <si>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</si>
  <si>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</si>
  <si>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</si>
  <si>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</si>
  <si>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</si>
  <si>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</si>
  <si>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</si>
  <si>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</si>
  <si>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</si>
  <si>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</si>
  <si>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</si>
  <si>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</si>
  <si>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</si>
  <si>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</si>
  <si>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</si>
  <si>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</si>
  <si>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</si>
  <si>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</si>
  <si>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</si>
  <si>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</si>
  <si>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</si>
  <si>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</si>
  <si>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</si>
  <si>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</si>
  <si>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</si>
  <si>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</si>
  <si>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</si>
  <si>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</si>
  <si>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</si>
  <si>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</si>
  <si>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</si>
  <si>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</si>
  <si>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</si>
  <si>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</si>
  <si>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</si>
  <si>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</si>
  <si>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</si>
  <si>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</si>
  <si>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</si>
  <si>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</si>
  <si>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</si>
  <si>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</si>
  <si>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</si>
  <si>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</si>
  <si>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</si>
  <si>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</si>
  <si>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</si>
  <si>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</si>
  <si>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</si>
  <si>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</si>
  <si>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</si>
  <si>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</si>
  <si>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</si>
  <si>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</si>
  <si>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</si>
  <si>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</si>
  <si>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</si>
  <si>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</si>
  <si>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</si>
  <si>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</si>
  <si>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</si>
  <si>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</si>
  <si>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</si>
  <si>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</si>
  <si>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</si>
  <si>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</si>
  <si>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</si>
  <si>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</si>
  <si>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</si>
  <si>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</si>
  <si>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</si>
  <si>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</si>
  <si>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</si>
  <si>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</si>
  <si>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</si>
  <si>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</si>
  <si>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</si>
  <si>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</si>
  <si>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</si>
  <si>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</si>
  <si>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</si>
  <si>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</si>
  <si>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</si>
  <si>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</si>
  <si>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</si>
  <si>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</si>
  <si>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</si>
  <si>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</si>
  <si>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</si>
  <si>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</si>
  <si>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</si>
  <si>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</si>
  <si>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</si>
  <si>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</si>
  <si>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</si>
  <si>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</si>
  <si>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</si>
  <si>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</si>
  <si>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</si>
  <si>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</si>
  <si>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</si>
  <si>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</si>
  <si>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</si>
  <si>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</si>
  <si>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</si>
  <si>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</si>
  <si>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</si>
  <si>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</si>
  <si>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</si>
  <si>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</si>
  <si>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</si>
  <si>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</si>
  <si>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</si>
  <si>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</si>
  <si>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</si>
  <si>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</si>
  <si>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</si>
  <si>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</si>
  <si>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</si>
  <si>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</si>
  <si>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</si>
  <si>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</si>
  <si>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</si>
  <si>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</si>
  <si>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</si>
  <si>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</si>
  <si>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</si>
  <si>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</si>
  <si>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</si>
  <si>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</si>
  <si>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</si>
  <si>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</si>
  <si>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</si>
  <si>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</si>
  <si>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</si>
  <si>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</si>
  <si>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</si>
  <si>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</si>
  <si>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</si>
  <si>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</si>
  <si>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</si>
  <si>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</si>
  <si>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</si>
  <si>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</si>
  <si>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</si>
  <si>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</si>
  <si>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</si>
  <si>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</si>
  <si>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</si>
  <si>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</si>
  <si>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</si>
  <si>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</si>
  <si>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</si>
  <si>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</si>
  <si>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</si>
  <si>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</si>
  <si>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</si>
  <si>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</si>
  <si>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</si>
  <si>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</si>
  <si>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</si>
  <si>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</si>
  <si>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</si>
  <si>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</si>
  <si>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</si>
  <si>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</si>
  <si>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</si>
  <si>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</si>
  <si>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</si>
  <si>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</si>
  <si>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</si>
  <si>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</si>
  <si>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</si>
  <si>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</si>
  <si>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</si>
  <si>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</si>
  <si>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</si>
  <si>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</si>
  <si>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</si>
  <si>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</si>
  <si>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</si>
  <si>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</si>
  <si>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</si>
  <si>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</si>
  <si>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</si>
  <si>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</si>
  <si>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</si>
  <si>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</si>
  <si>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</si>
  <si>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</si>
  <si>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</si>
  <si>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</si>
  <si>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</si>
  <si>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</si>
  <si>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</si>
  <si>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</si>
  <si>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</si>
  <si>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</si>
  <si>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</si>
  <si>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</si>
  <si>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</si>
  <si>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</si>
  <si>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</si>
  <si>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</si>
  <si>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</si>
  <si>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</si>
  <si>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</si>
  <si>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</si>
  <si>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</si>
  <si>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</si>
  <si>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</si>
  <si>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</si>
  <si>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</si>
  <si>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</si>
  <si>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</si>
  <si>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</si>
  <si>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</si>
  <si>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</si>
  <si>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</si>
  <si>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</si>
  <si>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</si>
  <si>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</si>
  <si>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</si>
  <si>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</si>
  <si>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</si>
  <si>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</si>
  <si>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</si>
  <si>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</si>
  <si>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</si>
  <si>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</si>
  <si>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</si>
  <si>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</si>
  <si>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</si>
  <si>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</si>
  <si>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</si>
  <si>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</si>
  <si>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</si>
  <si>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</si>
  <si>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</si>
  <si>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</si>
  <si>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</si>
  <si>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</si>
  <si>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</si>
  <si>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</si>
  <si>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</si>
  <si>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</si>
  <si>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</si>
  <si>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</si>
  <si>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</si>
  <si>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</si>
  <si>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</si>
  <si>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</si>
  <si>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</si>
  <si>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</si>
  <si>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</si>
  <si>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</si>
  <si>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</si>
  <si>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</si>
  <si>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</si>
  <si>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</si>
  <si>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</si>
  <si>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</si>
  <si>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</si>
  <si>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</si>
  <si>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</si>
  <si>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</si>
  <si>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</si>
  <si>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</si>
  <si>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</si>
  <si>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</si>
  <si>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</si>
  <si>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</si>
  <si>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</si>
  <si>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</si>
  <si>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</si>
  <si>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</si>
  <si>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</si>
  <si>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</si>
  <si>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</si>
  <si>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</si>
  <si>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</si>
  <si>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</si>
  <si>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</si>
  <si>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</si>
  <si>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</si>
  <si>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</si>
  <si>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</si>
  <si>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</si>
  <si>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</si>
  <si>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</si>
  <si>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</si>
  <si>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</si>
  <si>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</si>
  <si>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</si>
  <si>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</si>
  <si>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</si>
  <si>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</si>
  <si>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</si>
  <si>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</si>
  <si>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</si>
  <si>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</si>
  <si>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</si>
  <si>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</si>
  <si>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</si>
  <si>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</si>
  <si>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</si>
  <si>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</si>
  <si>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</si>
  <si>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</si>
  <si>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</si>
  <si>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</si>
  <si>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</si>
  <si>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</si>
  <si>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</si>
  <si>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</si>
  <si>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</si>
  <si>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</si>
  <si>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</si>
  <si>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</si>
  <si>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</si>
  <si>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</si>
  <si>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</si>
  <si>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</si>
  <si>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</si>
  <si>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</si>
  <si>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</si>
  <si>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</si>
  <si>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</si>
  <si>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</si>
  <si>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</si>
  <si>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</si>
  <si>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</si>
  <si>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</si>
  <si>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</si>
  <si>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</si>
  <si>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</si>
  <si>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</si>
  <si>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</si>
  <si>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</si>
  <si>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</si>
  <si>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</si>
  <si>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</si>
  <si>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</si>
  <si>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</si>
  <si>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</si>
  <si>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</si>
  <si>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</si>
  <si>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</si>
  <si>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</si>
  <si>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</si>
  <si>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</si>
  <si>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</si>
  <si>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</si>
  <si>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</si>
  <si>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</si>
  <si>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</si>
  <si>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</si>
  <si>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</si>
  <si>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</si>
  <si>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</si>
  <si>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</si>
  <si>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</si>
  <si>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</si>
  <si>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</si>
  <si>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</si>
  <si>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</si>
  <si>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</si>
  <si>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</si>
  <si>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</si>
  <si>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</si>
  <si>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</si>
  <si>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</si>
  <si>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</si>
  <si>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</si>
  <si>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</si>
  <si>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</si>
  <si>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</si>
  <si>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</si>
  <si>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</si>
  <si>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</si>
  <si>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</si>
  <si>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</si>
  <si>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</si>
  <si>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</si>
  <si>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</si>
  <si>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</si>
  <si>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</si>
  <si>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</si>
  <si>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</si>
  <si>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</si>
  <si>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</si>
  <si>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</si>
  <si>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</si>
  <si>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</si>
  <si>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</si>
  <si>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</si>
  <si>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</si>
  <si>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</si>
  <si>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</si>
  <si>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</si>
  <si>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</si>
  <si>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</si>
  <si>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</si>
  <si>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</si>
  <si>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</si>
  <si>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</si>
  <si>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</si>
  <si>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</si>
  <si>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</si>
  <si>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</si>
  <si>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</si>
  <si>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</si>
  <si>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</si>
  <si>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</si>
  <si>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</si>
  <si>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</si>
  <si>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</si>
  <si>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</si>
  <si>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</si>
  <si>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</si>
  <si>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</si>
  <si>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</si>
  <si>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</si>
  <si>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</si>
  <si>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</si>
  <si>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</si>
  <si>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</si>
  <si>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</si>
  <si>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</si>
  <si>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</si>
  <si>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</si>
  <si>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</si>
  <si>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</si>
  <si>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</si>
  <si>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</si>
  <si>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</si>
  <si>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</si>
  <si>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</si>
  <si>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</si>
  <si>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</si>
  <si>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</si>
  <si>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</si>
  <si>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</si>
  <si>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</si>
  <si>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</si>
  <si>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</si>
  <si>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</si>
  <si>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</si>
  <si>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</si>
  <si>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</si>
  <si>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</si>
  <si>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</si>
  <si>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</si>
  <si>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</si>
  <si>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</si>
  <si>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</si>
  <si>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</si>
  <si>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</si>
  <si>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</si>
  <si>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</si>
  <si>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</si>
  <si>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</si>
  <si>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</si>
  <si>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</si>
  <si>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</si>
  <si>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</si>
  <si>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</si>
  <si>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</si>
  <si>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</si>
  <si>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</si>
  <si>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</si>
  <si>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</si>
  <si>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</si>
  <si>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</si>
  <si>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</si>
  <si>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</si>
  <si>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</si>
  <si>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</si>
  <si>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</si>
  <si>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</si>
  <si>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</si>
  <si>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</si>
  <si>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</si>
  <si>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</si>
  <si>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</si>
  <si>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</si>
  <si>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</si>
  <si>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</si>
  <si>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</si>
  <si>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</si>
  <si>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</si>
  <si>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</si>
  <si>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</si>
  <si>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</si>
  <si>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</si>
  <si>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</si>
  <si>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</si>
  <si>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</si>
  <si>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</si>
  <si>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</si>
  <si>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</si>
  <si>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</si>
  <si>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</si>
  <si>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</si>
  <si>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</si>
  <si>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</si>
  <si>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</si>
  <si>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</si>
  <si>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</si>
  <si>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</si>
  <si>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</si>
  <si>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</si>
  <si>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</si>
  <si>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</si>
  <si>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</si>
  <si>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</si>
  <si>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</si>
  <si>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</si>
  <si>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</si>
  <si>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</si>
  <si>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</si>
  <si>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</si>
  <si>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</si>
  <si>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</si>
  <si>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</si>
  <si>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</si>
  <si>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</si>
  <si>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</si>
  <si>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</si>
  <si>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</si>
  <si>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</si>
  <si>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</si>
  <si>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</si>
  <si>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</si>
  <si>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</si>
  <si>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</si>
  <si>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</si>
  <si>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</si>
  <si>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</si>
  <si>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</si>
  <si>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</si>
  <si>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</si>
  <si>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</si>
  <si>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</si>
  <si>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</si>
  <si>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</si>
  <si>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</si>
  <si>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</si>
  <si>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</si>
  <si>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</si>
  <si>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</si>
  <si>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</si>
  <si>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</si>
  <si>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</si>
  <si>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</si>
  <si>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</si>
  <si>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</si>
  <si>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</si>
  <si>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</si>
  <si>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</si>
  <si>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</si>
  <si>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</si>
  <si>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</si>
  <si>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</si>
  <si>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</si>
  <si>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</si>
  <si>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</si>
  <si>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</si>
  <si>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</si>
  <si>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</si>
  <si>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</si>
  <si>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</si>
  <si>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</si>
  <si>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</si>
  <si>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</si>
  <si>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</si>
  <si>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</si>
  <si>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</si>
  <si>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</si>
  <si>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</si>
  <si>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</si>
  <si>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</si>
  <si>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</si>
  <si>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</si>
  <si>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</si>
  <si>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</si>
  <si>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</si>
  <si>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</si>
  <si>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</si>
  <si>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</si>
  <si>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</si>
  <si>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</si>
  <si>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</si>
  <si>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</si>
  <si>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</si>
  <si>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</si>
  <si>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</si>
  <si>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</si>
  <si>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</si>
  <si>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</si>
  <si>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</si>
  <si>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</si>
  <si>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</si>
  <si>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</si>
  <si>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</si>
  <si>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</si>
  <si>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</si>
  <si>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</si>
  <si>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</si>
  <si>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</si>
  <si>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</si>
  <si>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</si>
  <si>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</si>
  <si>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</si>
  <si>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</si>
  <si>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</si>
  <si>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</si>
  <si>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</si>
  <si>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</si>
  <si>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</si>
  <si>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</si>
  <si>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</si>
  <si>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</si>
  <si>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</si>
  <si>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</si>
  <si>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</si>
  <si>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</si>
  <si>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</si>
  <si>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</si>
  <si>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</si>
  <si>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</si>
  <si>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</si>
  <si>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</si>
  <si>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</si>
  <si>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</si>
  <si>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</si>
  <si>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</si>
  <si>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</si>
  <si>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</si>
  <si>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</si>
  <si>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</si>
  <si>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</si>
  <si>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</si>
  <si>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</si>
  <si>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</si>
  <si>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</si>
  <si>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</si>
  <si>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</si>
  <si>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</si>
  <si>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</si>
  <si>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</si>
  <si>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</si>
  <si>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</si>
  <si>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</si>
  <si>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</si>
  <si>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</si>
  <si>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</si>
  <si>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</si>
  <si>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</si>
  <si>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</si>
  <si>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</si>
  <si>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</si>
  <si>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</si>
  <si>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</si>
  <si>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</si>
  <si>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</si>
  <si>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</si>
  <si>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</si>
  <si>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</si>
  <si>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</si>
  <si>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</si>
  <si>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</si>
  <si>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</si>
  <si>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</si>
  <si>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</si>
  <si>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</si>
  <si>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</si>
  <si>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</si>
  <si>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</si>
  <si>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</si>
  <si>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</si>
  <si>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</si>
  <si>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</si>
  <si>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</si>
  <si>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</si>
  <si>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</si>
  <si>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</si>
  <si>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</si>
  <si>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</si>
  <si>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</si>
  <si>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</si>
  <si>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</si>
  <si>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</si>
  <si>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</si>
  <si>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</si>
  <si>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</si>
  <si>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</si>
  <si>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</si>
  <si>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</si>
  <si>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</si>
  <si>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</si>
  <si>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</si>
  <si>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</si>
  <si>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</si>
  <si>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</si>
  <si>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</si>
  <si>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</si>
  <si>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</si>
  <si>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</si>
  <si>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</si>
  <si>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</si>
  <si>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</si>
  <si>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</si>
  <si>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</si>
  <si>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</si>
  <si>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</si>
  <si>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</si>
  <si>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</si>
  <si>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</si>
  <si>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</si>
  <si>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</si>
  <si>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</si>
  <si>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</si>
  <si>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</si>
  <si>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</si>
  <si>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</si>
  <si>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</si>
  <si>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</si>
  <si>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</si>
  <si>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</si>
  <si>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</si>
  <si>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</si>
  <si>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</si>
  <si>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</si>
  <si>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</si>
  <si>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</si>
  <si>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</si>
  <si>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</si>
  <si>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</si>
  <si>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</si>
  <si>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</si>
  <si>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</si>
  <si>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</si>
  <si>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</si>
  <si>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</si>
  <si>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</si>
  <si>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</si>
  <si>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</si>
  <si>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</si>
  <si>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</si>
  <si>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</si>
  <si>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</si>
  <si>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</si>
  <si>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</si>
  <si>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</si>
  <si>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</si>
  <si>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</si>
  <si>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</si>
  <si>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</si>
  <si>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</si>
  <si>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</si>
  <si>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</si>
  <si>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</si>
  <si>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</si>
  <si>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</si>
  <si>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</si>
  <si>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</si>
  <si>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</si>
  <si>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</si>
  <si>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</si>
  <si>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</si>
  <si>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</si>
  <si>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</si>
  <si>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</si>
  <si>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</si>
  <si>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</si>
  <si>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</si>
  <si>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</si>
  <si>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</si>
  <si>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</si>
  <si>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</si>
  <si>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</si>
  <si>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</si>
  <si>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</si>
  <si>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</si>
  <si>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</si>
  <si>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</si>
  <si>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</si>
  <si>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</si>
  <si>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</si>
  <si>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</si>
  <si>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</si>
  <si>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</si>
  <si>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</si>
  <si>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</si>
  <si>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</si>
  <si>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</si>
  <si>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</si>
  <si>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</si>
  <si>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</si>
  <si>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</si>
  <si>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</si>
  <si>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</si>
  <si>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</si>
  <si>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</si>
  <si>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</si>
  <si>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</si>
  <si>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</si>
  <si>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</si>
  <si>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</si>
  <si>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</si>
  <si>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</si>
  <si>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</si>
  <si>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</si>
  <si>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</si>
  <si>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</si>
  <si>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</si>
  <si>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</si>
  <si>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</si>
  <si>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</si>
  <si>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</si>
  <si>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</si>
  <si>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</si>
  <si>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</si>
  <si>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</si>
  <si>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</si>
  <si>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</si>
  <si>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</si>
  <si>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</si>
  <si>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</si>
  <si>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</si>
  <si>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</si>
  <si>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</si>
  <si>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</si>
  <si>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</si>
  <si>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</si>
  <si>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</si>
  <si>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</si>
  <si>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</si>
  <si>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</si>
  <si>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</si>
  <si>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</si>
  <si>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</si>
  <si>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</si>
  <si>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</si>
  <si>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</si>
  <si>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</si>
  <si>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</si>
  <si>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</si>
  <si>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</si>
  <si>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</si>
  <si>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</si>
  <si>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</si>
  <si>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</si>
  <si>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</si>
  <si>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</si>
  <si>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</si>
  <si>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</si>
  <si>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</si>
  <si>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</si>
  <si>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</si>
  <si>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</si>
  <si>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</si>
  <si>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</si>
  <si>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</si>
  <si>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</si>
  <si>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</si>
  <si>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</si>
  <si>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</si>
  <si>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</si>
  <si>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</si>
  <si>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</si>
  <si>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</si>
  <si>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</si>
  <si>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</si>
  <si>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</si>
  <si>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</si>
  <si>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</si>
  <si>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</si>
  <si>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</si>
  <si>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</si>
  <si>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</si>
  <si>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</si>
  <si>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</si>
  <si>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</si>
  <si>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</si>
  <si>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</si>
  <si>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</si>
  <si>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</si>
  <si>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</si>
  <si>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</si>
  <si>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</si>
  <si>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</si>
  <si>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</si>
  <si>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</si>
  <si>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</si>
  <si>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</si>
  <si>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</si>
  <si>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</si>
  <si>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</si>
  <si>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</si>
  <si>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</si>
  <si>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</si>
  <si>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</si>
  <si>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</si>
  <si>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</si>
  <si>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</si>
  <si>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</si>
  <si>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</si>
  <si>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</si>
  <si>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</si>
  <si>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</si>
  <si>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</si>
  <si>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</si>
  <si>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</si>
  <si>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</si>
  <si>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</si>
  <si>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</si>
  <si>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</si>
  <si>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</si>
  <si>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</si>
  <si>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</si>
  <si>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</si>
  <si>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</si>
  <si>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</si>
  <si>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</si>
  <si>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</si>
  <si>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</si>
  <si>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</si>
  <si>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</si>
  <si>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</si>
  <si>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</si>
  <si>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</si>
  <si>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</si>
  <si>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</si>
  <si>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</si>
  <si>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</si>
  <si>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</si>
  <si>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</si>
  <si>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</si>
  <si>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</si>
  <si>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</si>
  <si>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</si>
  <si>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</si>
  <si>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</si>
  <si>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</si>
  <si>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</si>
  <si>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</si>
  <si>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</si>
  <si>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</si>
  <si>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</si>
  <si>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</si>
  <si>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</si>
  <si>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</si>
  <si>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</si>
  <si>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</si>
  <si>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</si>
  <si>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</si>
  <si>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</si>
  <si>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</si>
  <si>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</si>
  <si>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</si>
  <si>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</si>
  <si>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</si>
  <si>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</si>
  <si>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</si>
  <si>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</si>
  <si>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</si>
  <si>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</si>
  <si>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</si>
  <si>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</si>
  <si>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</si>
  <si>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</si>
  <si>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</si>
  <si>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</si>
  <si>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</si>
  <si>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</si>
  <si>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</si>
  <si>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</si>
  <si>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</si>
  <si>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</si>
  <si>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</si>
  <si>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</si>
  <si>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</si>
  <si>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</si>
  <si>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</si>
  <si>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</si>
  <si>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</si>
  <si>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</si>
  <si>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</si>
  <si>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</si>
  <si>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</si>
  <si>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</si>
  <si>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</si>
  <si>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</si>
  <si>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</si>
  <si>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</si>
  <si>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</si>
  <si>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</si>
  <si>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</si>
  <si>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</si>
  <si>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</si>
  <si>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</si>
  <si>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</si>
  <si>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</si>
  <si>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</si>
  <si>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</si>
  <si>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</si>
  <si>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</si>
  <si>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</si>
  <si>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</si>
  <si>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</si>
  <si>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</si>
  <si>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</si>
  <si>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</si>
  <si>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</si>
  <si>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</si>
  <si>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</si>
  <si>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</si>
  <si>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</si>
  <si>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</si>
  <si>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</si>
  <si>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</si>
  <si>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</si>
  <si>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</si>
  <si>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</si>
  <si>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</si>
  <si>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</si>
  <si>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</si>
  <si>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</si>
  <si>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</si>
  <si>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</si>
  <si>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</si>
  <si>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</si>
  <si>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</si>
  <si>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</si>
  <si>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</si>
  <si>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</si>
  <si>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</si>
  <si>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</si>
  <si>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</si>
  <si>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</si>
  <si>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</si>
  <si>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</si>
  <si>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</si>
  <si>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</si>
  <si>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</si>
  <si>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</si>
  <si>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</si>
  <si>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</si>
  <si>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</si>
  <si>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</si>
  <si>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</si>
  <si>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</si>
  <si>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</si>
  <si>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</si>
  <si>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</si>
  <si>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</si>
  <si>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</si>
  <si>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</si>
  <si>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</si>
  <si>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</si>
  <si>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</si>
  <si>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</si>
  <si>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</si>
  <si>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</si>
  <si>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</si>
  <si>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</si>
  <si>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</si>
  <si>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</si>
  <si>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</si>
  <si>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</si>
  <si>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</si>
  <si>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</si>
  <si>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</si>
  <si>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</si>
  <si>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</si>
  <si>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</si>
  <si>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</si>
  <si>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</si>
  <si>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</si>
  <si>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</si>
  <si>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</si>
  <si>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</si>
  <si>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</si>
  <si>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</si>
  <si>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</si>
  <si>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</si>
  <si>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</si>
  <si>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</si>
  <si>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</si>
  <si>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</si>
  <si>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</si>
  <si>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</si>
  <si>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</si>
  <si>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</si>
  <si>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</si>
  <si>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</si>
  <si>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</si>
  <si>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</si>
  <si>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</si>
  <si>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</si>
  <si>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</si>
  <si>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</si>
  <si>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</si>
  <si>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</si>
  <si>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</si>
  <si>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</si>
  <si>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</si>
  <si>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</si>
  <si>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</si>
  <si>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</si>
  <si>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</si>
  <si>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</si>
  <si>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</si>
  <si>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</si>
  <si>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</si>
  <si>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</si>
  <si>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</si>
  <si>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</si>
  <si>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</si>
  <si>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</si>
  <si>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</si>
  <si>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</si>
  <si>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</si>
  <si>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</si>
  <si>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</si>
  <si>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</si>
  <si>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</si>
  <si>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</si>
  <si>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</si>
  <si>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</si>
  <si>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</si>
  <si>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</si>
  <si>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</si>
  <si>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</si>
  <si>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</si>
  <si>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</si>
  <si>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</si>
  <si>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</si>
  <si>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</si>
  <si>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</si>
  <si>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</si>
  <si>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</si>
  <si>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</si>
  <si>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</si>
  <si>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</si>
  <si>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</si>
  <si>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</si>
  <si>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</si>
  <si>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</si>
  <si>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</si>
  <si>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</si>
  <si>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</si>
  <si>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</si>
  <si>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</si>
  <si>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</si>
  <si>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</si>
  <si>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</si>
  <si>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</si>
  <si>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</si>
  <si>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</si>
  <si>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</si>
  <si>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</si>
  <si>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</si>
  <si>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</si>
  <si>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</si>
  <si>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</si>
  <si>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</si>
  <si>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</si>
  <si>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</si>
  <si>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</si>
  <si>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</si>
  <si>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</si>
  <si>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</si>
  <si>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</si>
  <si>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</si>
  <si>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</si>
  <si>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</si>
  <si>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</si>
  <si>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</si>
  <si>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</si>
  <si>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</si>
  <si>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</si>
  <si>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</si>
  <si>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</si>
  <si>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</si>
  <si>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</si>
  <si>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</si>
  <si>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</si>
  <si>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</si>
  <si>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</si>
  <si>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</si>
  <si>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</si>
  <si>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</si>
  <si>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</si>
  <si>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</si>
  <si>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</si>
  <si>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</si>
  <si>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</si>
  <si>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</si>
  <si>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</si>
  <si>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</si>
  <si>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</si>
  <si>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</si>
  <si>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</si>
  <si>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</si>
  <si>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</si>
  <si>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</si>
  <si>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</si>
  <si>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</si>
  <si>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</si>
  <si>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</si>
  <si>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</si>
  <si>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</si>
  <si>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</si>
  <si>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</si>
  <si>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</si>
  <si>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</si>
  <si>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</si>
  <si>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</si>
  <si>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</si>
  <si>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</si>
  <si>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</si>
  <si>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</si>
  <si>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</si>
  <si>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</si>
  <si>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</si>
  <si>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</si>
  <si>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</si>
  <si>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</si>
  <si>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</si>
  <si>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</si>
  <si>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</si>
  <si>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</si>
  <si>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</si>
  <si>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</si>
  <si>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</si>
  <si>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</si>
  <si>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</si>
  <si>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</si>
  <si>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</si>
  <si>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</si>
  <si>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</si>
  <si>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</si>
  <si>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</si>
  <si>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</si>
  <si>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</si>
  <si>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</si>
  <si>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</si>
  <si>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</si>
  <si>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</si>
  <si>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</si>
  <si>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</si>
  <si>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</si>
  <si>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</si>
  <si>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</si>
  <si>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</si>
  <si>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</si>
  <si>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</si>
  <si>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</si>
  <si>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</si>
  <si>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</si>
  <si>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</si>
  <si>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</si>
  <si>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</si>
  <si>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</si>
  <si>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</si>
  <si>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</si>
  <si>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</si>
  <si>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</si>
  <si>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</si>
  <si>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</si>
  <si>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</si>
  <si>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</si>
  <si>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</si>
  <si>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</si>
  <si>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</si>
  <si>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</si>
  <si>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</si>
  <si>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</si>
  <si>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</si>
  <si>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</si>
  <si>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</si>
  <si>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</si>
  <si>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</si>
  <si>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</si>
  <si>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</si>
  <si>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</si>
  <si>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</si>
  <si>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</si>
  <si>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</si>
  <si>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</si>
  <si>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</si>
  <si>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</si>
  <si>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</si>
  <si>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</si>
  <si>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</si>
  <si>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</si>
  <si>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</si>
  <si>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</si>
  <si>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</si>
  <si>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</si>
  <si>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</si>
  <si>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</si>
  <si>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</si>
  <si>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</si>
  <si>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</si>
  <si>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</si>
  <si>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</si>
  <si>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</si>
  <si>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</si>
  <si>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</si>
  <si>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</si>
  <si>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</si>
  <si>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</si>
  <si>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</si>
  <si>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</si>
  <si>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</si>
  <si>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</si>
  <si>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</si>
  <si>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</si>
  <si>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</si>
  <si>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</si>
  <si>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</si>
  <si>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</si>
  <si>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</si>
  <si>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</si>
  <si>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</si>
  <si>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</si>
  <si>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</si>
  <si>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</si>
  <si>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</si>
  <si>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</si>
  <si>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</si>
  <si>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</si>
  <si>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</si>
  <si>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</si>
  <si>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</si>
  <si>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</si>
  <si>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</si>
  <si>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</si>
  <si>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</si>
  <si>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</si>
  <si>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</si>
  <si>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</si>
  <si>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</si>
  <si>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</si>
  <si>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</si>
  <si>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</si>
  <si>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</si>
  <si>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</si>
  <si>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</si>
  <si>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</si>
  <si>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</si>
  <si>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</si>
  <si>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</si>
  <si>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</si>
  <si>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</si>
  <si>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</si>
  <si>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</si>
  <si>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</si>
  <si>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</si>
  <si>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</si>
  <si>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</si>
  <si>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</si>
  <si>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</si>
  <si>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</si>
  <si>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</si>
  <si>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</si>
  <si>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</si>
  <si>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</si>
  <si>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</si>
  <si>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</si>
  <si>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</si>
  <si>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</si>
  <si>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</si>
  <si>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</si>
  <si>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</si>
  <si>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</si>
  <si>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</si>
  <si>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</si>
  <si>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</si>
  <si>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</si>
  <si>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</si>
  <si>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</si>
  <si>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</si>
  <si>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</si>
  <si>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</si>
  <si>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</si>
  <si>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</si>
  <si>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</si>
  <si>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</si>
  <si>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</si>
  <si>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</si>
  <si>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</si>
  <si>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</si>
  <si>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</si>
  <si>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</si>
  <si>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</si>
  <si>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</si>
  <si>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</si>
  <si>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</si>
  <si>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</si>
  <si>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</si>
  <si>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</si>
  <si>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</si>
  <si>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</si>
  <si>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</si>
  <si>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</si>
  <si>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</si>
  <si>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</si>
  <si>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</si>
  <si>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</si>
  <si>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</si>
  <si>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</si>
  <si>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</si>
  <si>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</si>
  <si>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</si>
  <si>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</si>
  <si>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</si>
  <si>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</si>
  <si>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</si>
  <si>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</si>
  <si>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</si>
  <si>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</si>
  <si>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</si>
  <si>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</si>
  <si>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</si>
  <si>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</si>
  <si>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</si>
  <si>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</si>
  <si>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</si>
  <si>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</si>
  <si>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</si>
  <si>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</si>
  <si>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</si>
  <si>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</si>
  <si>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</si>
  <si>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</si>
  <si>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</si>
  <si>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</si>
  <si>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</si>
  <si>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</si>
  <si>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</si>
  <si>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</si>
  <si>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</si>
  <si>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</si>
  <si>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</si>
  <si>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</si>
  <si>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</si>
  <si>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</si>
  <si>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</si>
  <si>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</si>
  <si>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</si>
  <si>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</si>
  <si>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</si>
  <si>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</si>
  <si>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</si>
  <si>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</si>
  <si>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</si>
  <si>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</si>
  <si>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</si>
  <si>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</si>
  <si>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</si>
  <si>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</si>
  <si>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</si>
  <si>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</si>
  <si>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</si>
  <si>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</si>
  <si>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</si>
  <si>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</si>
  <si>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</si>
  <si>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</si>
  <si>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</si>
  <si>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</si>
  <si>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</si>
  <si>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</si>
  <si>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</si>
  <si>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</si>
  <si>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</si>
  <si>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</si>
  <si>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</si>
  <si>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</si>
  <si>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</si>
  <si>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</si>
  <si>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</si>
  <si>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</si>
  <si>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</si>
  <si>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</si>
  <si>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</si>
  <si>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</si>
  <si>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</si>
  <si>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</si>
  <si>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</si>
  <si>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</si>
  <si>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</si>
  <si>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</si>
  <si>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</si>
  <si>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</si>
  <si>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</si>
  <si>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</si>
  <si>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</si>
  <si>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</si>
  <si>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</si>
  <si>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</si>
  <si>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</si>
  <si>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</si>
  <si>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</si>
  <si>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</si>
  <si>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</si>
  <si>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</si>
  <si>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</si>
  <si>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</si>
  <si>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</si>
  <si>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</si>
  <si>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</si>
  <si>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</si>
  <si>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</si>
  <si>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</si>
  <si>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</si>
  <si>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</si>
  <si>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</si>
  <si>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</si>
  <si>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</si>
  <si>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</si>
  <si>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</si>
  <si>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</si>
  <si>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</si>
  <si>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</si>
  <si>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</si>
  <si>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</si>
  <si>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</si>
  <si>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</si>
  <si>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</si>
  <si>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</si>
  <si>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</si>
  <si>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</si>
  <si>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</si>
  <si>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</si>
  <si>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</si>
  <si>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</si>
  <si>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</si>
  <si>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</si>
  <si>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</si>
  <si>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</si>
  <si>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</si>
  <si>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</si>
  <si>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</si>
  <si>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</si>
  <si>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</si>
  <si>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</si>
  <si>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</si>
  <si>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</si>
  <si>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</si>
  <si>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</si>
  <si>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</si>
  <si>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</si>
  <si>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</si>
  <si>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</si>
  <si>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</si>
  <si>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</si>
  <si>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</si>
  <si>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</si>
  <si>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</si>
  <si>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</si>
  <si>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</si>
  <si>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</si>
  <si>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</si>
  <si>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</si>
  <si>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</si>
  <si>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</si>
  <si>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</si>
  <si>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</si>
  <si>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</si>
  <si>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</si>
  <si>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</si>
  <si>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</si>
  <si>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</si>
  <si>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</si>
  <si>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</si>
  <si>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</si>
  <si>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</si>
  <si>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</si>
  <si>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</si>
  <si>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</si>
  <si>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</si>
  <si>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</si>
  <si>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</si>
  <si>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</si>
  <si>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</si>
  <si>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</si>
  <si>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</si>
  <si>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</si>
  <si>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</si>
  <si>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</si>
  <si>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</si>
  <si>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</si>
  <si>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</si>
  <si>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</si>
  <si>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</si>
  <si>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</si>
  <si>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</si>
  <si>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</si>
  <si>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</si>
  <si>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</si>
  <si>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</si>
  <si>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</si>
  <si>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</si>
  <si>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</si>
  <si>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</si>
  <si>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</si>
  <si>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</si>
  <si>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</si>
  <si>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</si>
  <si>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</si>
  <si>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</si>
  <si>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</si>
  <si>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</si>
  <si>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</si>
  <si>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</si>
  <si>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</si>
  <si>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</si>
  <si>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</si>
  <si>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</si>
  <si>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</si>
  <si>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</si>
  <si>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</si>
  <si>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</si>
  <si>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</si>
  <si>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</si>
  <si>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</si>
  <si>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</si>
  <si>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</si>
  <si>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</si>
  <si>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</si>
  <si>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</si>
  <si>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</si>
  <si>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</si>
  <si>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</si>
  <si>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</si>
  <si>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</si>
  <si>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</si>
  <si>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</si>
  <si>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</si>
  <si>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</si>
  <si>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</si>
  <si>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</si>
  <si>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</si>
  <si>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</si>
  <si>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</si>
  <si>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</si>
  <si>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</si>
  <si>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</si>
  <si>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</si>
  <si>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</si>
  <si>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</si>
  <si>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</si>
  <si>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</si>
  <si>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</si>
  <si>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</si>
  <si>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</si>
  <si>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</si>
  <si>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</si>
  <si>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</si>
  <si>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</si>
  <si>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</si>
  <si>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</si>
  <si>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</si>
  <si>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</si>
  <si>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</si>
  <si>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</si>
  <si>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</si>
  <si>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</si>
  <si>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</si>
  <si>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</si>
  <si>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</si>
  <si>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</si>
  <si>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</si>
  <si>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</si>
  <si>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</si>
  <si>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</si>
  <si>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</si>
  <si>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</si>
  <si>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</si>
  <si>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</si>
  <si>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</si>
  <si>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</si>
  <si>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</si>
  <si>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</si>
  <si>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</si>
  <si>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</si>
  <si>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</si>
  <si>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</si>
  <si>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</si>
  <si>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</si>
  <si>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</si>
  <si>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</si>
  <si>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</si>
  <si>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</si>
  <si>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</si>
  <si>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</si>
  <si>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</si>
  <si>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</si>
  <si>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</si>
  <si>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</si>
  <si>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</si>
  <si>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</si>
  <si>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</si>
  <si>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</si>
  <si>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</si>
  <si>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</si>
  <si>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</si>
  <si>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</si>
  <si>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</si>
  <si>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</si>
  <si>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</si>
  <si>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</si>
  <si>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</si>
  <si>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</si>
  <si>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</si>
  <si>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</si>
  <si>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</si>
  <si>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</si>
  <si>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</si>
  <si>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</si>
  <si>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</si>
  <si>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</si>
  <si>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</si>
  <si>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</si>
  <si>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</si>
  <si>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</si>
  <si>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</si>
  <si>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</si>
  <si>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</si>
  <si>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</si>
  <si>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</si>
  <si>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</si>
  <si>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</si>
  <si>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</si>
  <si>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</si>
  <si>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</si>
  <si>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</si>
  <si>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</si>
  <si>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</si>
  <si>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</si>
  <si>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</si>
  <si>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</si>
  <si>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</si>
  <si>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</si>
  <si>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</si>
  <si>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</si>
  <si>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</si>
  <si>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</si>
  <si>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</si>
  <si>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</si>
  <si>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</si>
  <si>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</si>
  <si>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</si>
  <si>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</si>
  <si>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</si>
  <si>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</si>
  <si>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</si>
  <si>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</si>
  <si>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</si>
  <si>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</si>
  <si>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</si>
  <si>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</si>
  <si>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</si>
  <si>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</si>
  <si>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</si>
  <si>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</si>
  <si>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</si>
  <si>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</si>
  <si>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</si>
  <si>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</si>
  <si>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</si>
  <si>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</si>
  <si>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</si>
  <si>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</si>
  <si>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</si>
  <si>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</si>
  <si>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</si>
  <si>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</si>
  <si>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</si>
  <si>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</si>
  <si>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</si>
  <si>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</si>
  <si>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</si>
  <si>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</si>
  <si>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</si>
  <si>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</si>
  <si>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</si>
  <si>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</si>
  <si>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</si>
  <si>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</si>
  <si>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</si>
  <si>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</si>
  <si>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</si>
  <si>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</si>
  <si>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</si>
  <si>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</si>
  <si>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</si>
  <si>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</si>
  <si>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</si>
  <si>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</si>
  <si>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</si>
  <si>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</si>
  <si>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</si>
  <si>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</si>
  <si>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</si>
  <si>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</si>
  <si>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</si>
  <si>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</si>
  <si>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</si>
  <si>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</si>
  <si>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</si>
  <si>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</si>
  <si>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</si>
  <si>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</si>
  <si>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</si>
  <si>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</si>
  <si>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</si>
  <si>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</si>
  <si>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</si>
  <si>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</si>
  <si>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</si>
  <si>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</si>
  <si>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</si>
  <si>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</si>
  <si>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</si>
  <si>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</si>
  <si>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</si>
  <si>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</si>
  <si>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</si>
  <si>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</si>
  <si>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</si>
  <si>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</si>
  <si>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</si>
  <si>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</si>
  <si>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</si>
  <si>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</si>
  <si>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</si>
  <si>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</si>
  <si>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</si>
  <si>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</si>
  <si>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</si>
  <si>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</si>
  <si>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</si>
  <si>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</si>
  <si>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</si>
  <si>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</si>
  <si>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</si>
  <si>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</si>
  <si>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</si>
  <si>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</si>
  <si>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</si>
  <si>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</si>
  <si>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</si>
  <si>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</si>
  <si>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</si>
  <si>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</si>
  <si>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</si>
  <si>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</si>
  <si>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</si>
  <si>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</si>
  <si>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</si>
  <si>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</si>
  <si>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</si>
  <si>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</si>
  <si>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</si>
  <si>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</si>
  <si>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</si>
  <si>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</si>
  <si>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</si>
  <si>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</si>
  <si>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</si>
  <si>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</si>
  <si>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</si>
  <si>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</si>
  <si>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</si>
  <si>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</si>
  <si>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</si>
  <si>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</si>
  <si>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</si>
  <si>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</si>
  <si>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</si>
  <si>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</si>
  <si>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</si>
  <si>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</si>
  <si>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</si>
  <si>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</si>
  <si>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</si>
  <si>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</si>
  <si>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</si>
  <si>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</si>
  <si>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</si>
  <si>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</si>
  <si>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</si>
  <si>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</si>
  <si>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</si>
  <si>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</si>
  <si>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</si>
  <si>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</si>
  <si>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</si>
  <si>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</si>
  <si>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</si>
  <si>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</si>
  <si>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</si>
  <si>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</si>
  <si>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</si>
  <si>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</si>
  <si>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</si>
  <si>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</si>
  <si>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</si>
  <si>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</si>
  <si>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</si>
  <si>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</si>
  <si>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</si>
  <si>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</si>
  <si>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</si>
  <si>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</si>
  <si>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</si>
  <si>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</si>
  <si>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</si>
  <si>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</si>
  <si>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</si>
  <si>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</si>
  <si>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</si>
  <si>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</si>
  <si>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</si>
  <si>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</si>
  <si>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</si>
  <si>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</si>
  <si>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</si>
  <si>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</si>
  <si>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</si>
  <si>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</si>
  <si>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</si>
  <si>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</si>
  <si>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</si>
  <si>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</si>
  <si>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</si>
  <si>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</si>
  <si>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</si>
  <si>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</si>
  <si>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</si>
  <si>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</si>
  <si>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</si>
  <si>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</si>
  <si>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</si>
  <si>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</si>
  <si>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</si>
  <si>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</si>
  <si>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</si>
  <si>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</si>
  <si>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</si>
  <si>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</si>
  <si>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</si>
  <si>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</si>
  <si>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</si>
  <si>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</si>
  <si>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</si>
  <si>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</si>
  <si>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</si>
  <si>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</si>
  <si>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</si>
  <si>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</si>
  <si>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</si>
  <si>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</si>
  <si>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</si>
  <si>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</si>
  <si>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</si>
  <si>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</si>
  <si>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</si>
  <si>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</si>
  <si>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</si>
  <si>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</si>
  <si>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</si>
  <si>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</si>
  <si>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</si>
  <si>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</si>
  <si>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</si>
  <si>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</si>
  <si>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</si>
  <si>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</si>
  <si>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</si>
  <si>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</si>
  <si>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</si>
  <si>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</si>
  <si>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</si>
  <si>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</si>
  <si>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</si>
  <si>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</si>
  <si>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</si>
  <si>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</si>
  <si>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</si>
  <si>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</si>
  <si>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</si>
  <si>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</si>
  <si>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</si>
  <si>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</si>
  <si>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</si>
  <si>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</si>
  <si>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</si>
  <si>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</si>
  <si>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</si>
  <si>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</si>
  <si>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</si>
  <si>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</si>
  <si>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</si>
  <si>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</si>
  <si>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</si>
  <si>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</si>
  <si>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</si>
  <si>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</si>
  <si>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</si>
  <si>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</si>
  <si>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</si>
  <si>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</si>
  <si>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</si>
  <si>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</si>
  <si>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</si>
  <si>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</si>
  <si>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</si>
  <si>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</si>
  <si>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</si>
  <si>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</si>
  <si>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</si>
  <si>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</si>
  <si>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</si>
  <si>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</si>
  <si>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</si>
  <si>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</si>
  <si>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</si>
  <si>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</si>
  <si>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</si>
  <si>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</si>
  <si>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</si>
  <si>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</si>
  <si>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</si>
  <si>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</si>
  <si>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</si>
  <si>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</si>
  <si>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</si>
  <si>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</si>
  <si>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</si>
  <si>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</si>
  <si>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</si>
  <si>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</si>
  <si>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</si>
  <si>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</si>
  <si>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</si>
  <si>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</si>
  <si>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</si>
  <si>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</si>
  <si>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</si>
  <si>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</si>
  <si>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</si>
  <si>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</si>
  <si>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</si>
  <si>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</si>
  <si>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</si>
  <si>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</si>
  <si>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</si>
  <si>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</si>
  <si>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</si>
  <si>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</si>
  <si>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</si>
  <si>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</si>
  <si>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</si>
  <si>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</si>
  <si>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</si>
  <si>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</si>
  <si>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</si>
  <si>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</si>
  <si>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</si>
  <si>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</si>
  <si>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</si>
  <si>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</si>
  <si>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</si>
  <si>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</si>
  <si>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</si>
  <si>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</si>
  <si>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</si>
  <si>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</si>
  <si>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</si>
  <si>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</si>
  <si>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</si>
  <si>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</si>
  <si>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</si>
  <si>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</si>
  <si>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</si>
  <si>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</si>
  <si>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</si>
  <si>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</si>
  <si>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</si>
  <si>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</si>
  <si>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</si>
  <si>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</si>
  <si>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</si>
  <si>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</si>
  <si>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</si>
  <si>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</si>
  <si>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</si>
  <si>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</si>
  <si>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</si>
  <si>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</si>
  <si>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</si>
  <si>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</si>
  <si>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</si>
  <si>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</si>
  <si>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</si>
  <si>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</si>
  <si>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</si>
  <si>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</si>
  <si>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</si>
  <si>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</si>
  <si>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</si>
  <si>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</si>
  <si>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</si>
  <si>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</si>
  <si>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</si>
  <si>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</si>
  <si>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</si>
  <si>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</si>
  <si>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</si>
  <si>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</si>
  <si>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</si>
  <si>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</si>
  <si>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</si>
  <si>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</si>
  <si>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</si>
  <si>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</si>
  <si>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</si>
  <si>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</si>
  <si>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</si>
  <si>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</si>
  <si>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</si>
  <si>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</si>
  <si>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</si>
  <si>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</si>
  <si>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</si>
  <si>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</si>
  <si>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</si>
  <si>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</si>
  <si>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</si>
  <si>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</si>
  <si>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</si>
  <si>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</si>
  <si>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</si>
  <si>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</si>
  <si>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</si>
  <si>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</si>
  <si>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</si>
  <si>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</si>
  <si>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</si>
  <si>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</si>
  <si>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</si>
  <si>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</si>
  <si>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</si>
  <si>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</si>
  <si>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</si>
  <si>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</si>
  <si>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</si>
  <si>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</si>
  <si>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</si>
  <si>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</si>
  <si>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</si>
  <si>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</si>
  <si>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</si>
  <si>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</si>
  <si>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</si>
  <si>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</si>
  <si>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</si>
  <si>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</si>
  <si>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</si>
  <si>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</si>
  <si>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</si>
  <si>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</si>
  <si>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</si>
  <si>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</si>
  <si>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</si>
  <si>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</si>
  <si>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</si>
  <si>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</si>
  <si>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</si>
  <si>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</si>
  <si>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</si>
  <si>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</si>
  <si>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</si>
  <si>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</si>
  <si>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</si>
  <si>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</si>
  <si>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</si>
  <si>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</si>
  <si>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</si>
  <si>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</si>
  <si>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</si>
  <si>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</si>
  <si>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</si>
  <si>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</si>
  <si>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</si>
  <si>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</si>
  <si>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</si>
  <si>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</si>
  <si>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</si>
  <si>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</si>
  <si>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</si>
  <si>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</si>
  <si>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</si>
  <si>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</si>
  <si>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</si>
  <si>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</si>
  <si>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</si>
  <si>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</si>
  <si>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</si>
  <si>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</si>
  <si>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</si>
  <si>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</si>
  <si>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</si>
  <si>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</si>
  <si>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</si>
  <si>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</si>
  <si>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</si>
  <si>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</si>
  <si>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</si>
  <si>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</si>
  <si>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</si>
  <si>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</si>
  <si>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</si>
  <si>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</si>
  <si>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</si>
  <si>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</si>
  <si>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</si>
  <si>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</si>
  <si>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</si>
  <si>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</si>
  <si>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</si>
  <si>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</si>
  <si>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</si>
  <si>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</si>
  <si>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</si>
  <si>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</si>
  <si>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</si>
  <si>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</si>
  <si>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</si>
  <si>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</si>
  <si>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</si>
  <si>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</si>
  <si>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</si>
  <si>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</si>
  <si>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</si>
  <si>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</si>
  <si>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</si>
  <si>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</si>
  <si>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</si>
  <si>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</si>
  <si>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</si>
  <si>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</si>
  <si>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</si>
  <si>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</si>
  <si>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</si>
  <si>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</si>
  <si>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</si>
  <si>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</si>
  <si>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</si>
  <si>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</si>
  <si>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</si>
  <si>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</si>
  <si>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</si>
  <si>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</si>
  <si>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</si>
  <si>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</si>
  <si>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</si>
  <si>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</si>
  <si>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</si>
  <si>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</si>
  <si>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</si>
  <si>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</si>
  <si>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</si>
  <si>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</si>
  <si>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</si>
  <si>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</si>
  <si>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</si>
  <si>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</si>
  <si>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</si>
  <si>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</si>
  <si>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</si>
  <si>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</si>
  <si>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</si>
  <si>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</si>
  <si>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</si>
  <si>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</si>
  <si>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</si>
  <si>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</si>
  <si>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</si>
  <si>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</si>
  <si>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</si>
  <si>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</si>
  <si>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</si>
  <si>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</si>
  <si>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</si>
  <si>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</si>
  <si>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</si>
  <si>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</si>
  <si>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</si>
  <si>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</si>
  <si>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</si>
  <si>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</si>
  <si>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</si>
  <si>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</si>
  <si>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</si>
  <si>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</si>
  <si>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</si>
  <si>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</si>
  <si>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</si>
  <si>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</si>
  <si>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</si>
  <si>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</si>
  <si>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</si>
  <si>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</si>
  <si>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</si>
  <si>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</si>
  <si>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</si>
  <si>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</si>
  <si>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</si>
  <si>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</si>
  <si>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</si>
  <si>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</si>
  <si>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</si>
  <si>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</si>
  <si>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</si>
  <si>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</si>
  <si>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</si>
  <si>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</si>
  <si>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</si>
  <si>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</si>
  <si>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</si>
  <si>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</si>
  <si>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</si>
  <si>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</si>
  <si>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</si>
  <si>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</si>
  <si>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</si>
  <si>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</si>
  <si>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</si>
  <si>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</si>
  <si>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</si>
  <si>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</si>
  <si>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</si>
  <si>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</si>
  <si>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</si>
  <si>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</si>
  <si>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</si>
  <si>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</si>
  <si>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</si>
  <si>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</si>
  <si>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</si>
  <si>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</si>
  <si>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</si>
  <si>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</si>
  <si>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</si>
  <si>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</si>
  <si>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</si>
  <si>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</si>
  <si>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</si>
  <si>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</si>
  <si>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</si>
  <si>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</si>
  <si>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</si>
  <si>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</si>
  <si>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</si>
  <si>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</si>
  <si>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</si>
  <si>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</si>
  <si>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</si>
  <si>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</si>
  <si>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</si>
  <si>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</si>
  <si>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</si>
  <si>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</si>
  <si>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</si>
  <si>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</si>
  <si>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</si>
  <si>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</si>
  <si>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</si>
  <si>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</si>
  <si>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</si>
  <si>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</si>
  <si>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</si>
  <si>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</si>
  <si>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</si>
  <si>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</si>
  <si>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</si>
  <si>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</si>
  <si>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</si>
  <si>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</si>
  <si>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</si>
  <si>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</si>
  <si>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</si>
  <si>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</si>
  <si>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</si>
  <si>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</si>
  <si>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</si>
  <si>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</si>
  <si>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</si>
  <si>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</si>
  <si>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</si>
  <si>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</si>
  <si>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</si>
  <si>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</si>
  <si>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</si>
  <si>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</si>
  <si>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</si>
  <si>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</si>
  <si>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</si>
  <si>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</si>
  <si>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</si>
  <si>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</si>
  <si>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</si>
  <si>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</si>
  <si>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</si>
  <si>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</si>
  <si>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</si>
  <si>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</si>
  <si>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</si>
  <si>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</si>
  <si>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</si>
  <si>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</si>
  <si>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</si>
  <si>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</si>
  <si>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</si>
  <si>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</si>
  <si>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</si>
  <si>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</si>
  <si>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</si>
  <si>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</si>
  <si>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</si>
  <si>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</si>
  <si>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</si>
  <si>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</si>
  <si>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</si>
  <si>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</si>
  <si>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</si>
  <si>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</si>
  <si>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</si>
  <si>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</si>
  <si>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</si>
  <si>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</si>
  <si>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</si>
  <si>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</si>
  <si>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</si>
  <si>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</si>
  <si>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</si>
  <si>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</si>
  <si>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</si>
  <si>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</si>
  <si>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</si>
  <si>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</si>
  <si>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</si>
  <si>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</si>
  <si>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</si>
  <si>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</si>
  <si>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</si>
  <si>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</si>
  <si>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</si>
  <si>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</si>
  <si>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</si>
  <si>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</si>
  <si>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</si>
  <si>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</si>
  <si>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</si>
  <si>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</si>
  <si>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</si>
  <si>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</si>
  <si>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</si>
  <si>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</si>
  <si>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</si>
  <si>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</si>
  <si>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</si>
  <si>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</si>
  <si>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</si>
  <si>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</si>
  <si>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</si>
  <si>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</si>
  <si>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</si>
  <si>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</si>
  <si>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</si>
  <si>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</si>
  <si>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</si>
  <si>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</si>
  <si>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</si>
  <si>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</si>
  <si>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</si>
  <si>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</si>
  <si>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</si>
  <si>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</si>
  <si>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</si>
  <si>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</si>
  <si>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</si>
  <si>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</si>
  <si>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</si>
  <si>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</si>
  <si>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</si>
  <si>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</si>
  <si>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</si>
  <si>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</si>
  <si>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</si>
  <si>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</si>
  <si>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</si>
  <si>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</si>
  <si>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</si>
  <si>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</si>
  <si>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</si>
  <si>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</si>
  <si>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</si>
  <si>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</si>
  <si>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</si>
  <si>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</si>
  <si>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</si>
  <si>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</si>
  <si>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</si>
  <si>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</si>
  <si>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</si>
  <si>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</si>
  <si>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</si>
  <si>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</si>
  <si>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</si>
  <si>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</si>
  <si>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</si>
  <si>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</si>
  <si>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</si>
  <si>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</si>
  <si>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</si>
  <si>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</si>
  <si>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</si>
  <si>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</si>
  <si>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</si>
  <si>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</si>
  <si>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</si>
  <si>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</si>
  <si>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</si>
  <si>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</si>
  <si>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</si>
  <si>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</si>
  <si>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</si>
  <si>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</si>
  <si>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</si>
  <si>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</si>
  <si>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</si>
  <si>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</si>
  <si>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</si>
  <si>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</si>
  <si>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</si>
  <si>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</si>
  <si>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</si>
  <si>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</si>
  <si>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</si>
  <si>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</si>
  <si>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</si>
  <si>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</si>
  <si>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</si>
  <si>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</si>
  <si>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</si>
  <si>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</si>
  <si>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</si>
  <si>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</si>
  <si>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</si>
  <si>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</si>
  <si>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</si>
  <si>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</si>
  <si>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</si>
  <si>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</si>
  <si>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</si>
  <si>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</si>
  <si>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</si>
  <si>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</si>
  <si>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</si>
  <si>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</si>
  <si>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</si>
  <si>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</si>
  <si>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</si>
  <si>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</si>
  <si>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</si>
  <si>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</si>
  <si>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</si>
  <si>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</si>
  <si>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</si>
  <si>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</si>
  <si>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</si>
  <si>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</si>
  <si>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</si>
  <si>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</si>
  <si>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</si>
  <si>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</si>
  <si>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</si>
  <si>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</si>
  <si>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</si>
  <si>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</si>
  <si>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</si>
  <si>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</si>
  <si>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</si>
  <si>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</si>
  <si>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</si>
  <si>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</si>
  <si>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</si>
  <si>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</si>
  <si>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</si>
  <si>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</si>
  <si>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</si>
  <si>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</si>
  <si>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</si>
  <si>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</si>
  <si>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</si>
  <si>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</si>
  <si>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</si>
  <si>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</si>
  <si>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</si>
  <si>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</si>
  <si>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</si>
  <si>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</si>
  <si>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</si>
  <si>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</si>
  <si>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</si>
  <si>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</si>
  <si>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</si>
  <si>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</si>
  <si>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</si>
  <si>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</si>
  <si>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</si>
  <si>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</si>
  <si>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</si>
  <si>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</si>
  <si>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</si>
  <si>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</si>
  <si>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</si>
  <si>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</si>
  <si>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</si>
  <si>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</si>
  <si>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</si>
  <si>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</si>
  <si>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</si>
  <si>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</si>
  <si>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</si>
  <si>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</si>
  <si>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</si>
  <si>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</si>
  <si>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</si>
  <si>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</si>
  <si>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</si>
  <si>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</si>
  <si>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</si>
  <si>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</si>
  <si>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</si>
  <si>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</si>
  <si>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</si>
  <si>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</si>
  <si>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</si>
  <si>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</si>
  <si>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</si>
  <si>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</si>
  <si>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</si>
  <si>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</si>
  <si>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</si>
  <si>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</si>
  <si>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</si>
  <si>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</si>
  <si>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</si>
  <si>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</si>
  <si>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</si>
  <si>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</si>
  <si>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</si>
  <si>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</si>
  <si>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</si>
  <si>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</si>
  <si>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</si>
  <si>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</si>
  <si>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</si>
  <si>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</si>
  <si>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</si>
  <si>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</si>
  <si>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</si>
  <si>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</si>
  <si>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</si>
  <si>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</si>
  <si>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</si>
  <si>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</si>
  <si>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</si>
  <si>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</si>
  <si>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</si>
  <si>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</si>
  <si>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</si>
  <si>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</si>
  <si>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</si>
  <si>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</si>
  <si>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</si>
  <si>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</si>
  <si>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</si>
  <si>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</si>
  <si>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</si>
  <si>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</si>
  <si>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</si>
  <si>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</si>
  <si>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</si>
  <si>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</si>
  <si>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</si>
  <si>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</si>
  <si>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</si>
  <si>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</si>
  <si>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</si>
  <si>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</si>
  <si>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</si>
  <si>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</si>
  <si>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</si>
  <si>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</si>
  <si>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</si>
  <si>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</si>
  <si>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</si>
  <si>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</si>
  <si>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</si>
  <si>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</si>
  <si>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</si>
  <si>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</si>
  <si>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</si>
  <si>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</si>
  <si>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</si>
  <si>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</si>
  <si>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</si>
  <si>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</si>
  <si>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</si>
  <si>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</si>
  <si>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</si>
  <si>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</si>
  <si>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</si>
  <si>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</si>
  <si>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</si>
  <si>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</si>
  <si>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</si>
  <si>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</si>
  <si>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</si>
  <si>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</si>
  <si>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</si>
  <si>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</si>
  <si>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</si>
  <si>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</si>
  <si>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</si>
  <si>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</si>
  <si>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</si>
  <si>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</si>
  <si>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</si>
  <si>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</si>
  <si>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</si>
  <si>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</si>
  <si>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</si>
  <si>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</si>
  <si>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</si>
  <si>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</si>
  <si>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</si>
  <si>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</si>
  <si>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</si>
  <si>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</si>
  <si>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</si>
  <si>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</si>
  <si>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</si>
  <si>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</si>
  <si>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</si>
  <si>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</si>
  <si>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</si>
  <si>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</si>
  <si>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</si>
  <si>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</si>
  <si>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</si>
  <si>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</si>
  <si>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</si>
  <si>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</si>
  <si>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</si>
  <si>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</si>
  <si>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</si>
  <si>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</si>
  <si>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</si>
  <si>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</si>
  <si>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</si>
  <si>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</si>
  <si>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</si>
  <si>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</si>
  <si>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</si>
  <si>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</si>
  <si>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</si>
  <si>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</si>
  <si>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</si>
  <si>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</si>
  <si>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</si>
  <si>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</si>
  <si>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</si>
  <si>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</si>
  <si>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</si>
  <si>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</si>
  <si>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</si>
  <si>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</si>
  <si>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</si>
  <si>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</si>
  <si>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</si>
  <si>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</si>
  <si>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</si>
  <si>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</si>
  <si>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</si>
  <si>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</si>
  <si>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</si>
  <si>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</si>
  <si>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</si>
  <si>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</si>
  <si>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</si>
  <si>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</si>
  <si>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</si>
  <si>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</si>
  <si>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</si>
  <si>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</si>
  <si>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</si>
  <si>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</si>
  <si>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</si>
  <si>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</si>
  <si>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</si>
  <si>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</si>
  <si>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</si>
  <si>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</si>
  <si>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</si>
  <si>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</si>
  <si>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</si>
  <si>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</si>
  <si>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</si>
  <si>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</si>
  <si>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</si>
  <si>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</si>
  <si>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</si>
  <si>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</si>
  <si>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</si>
  <si>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</si>
  <si>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</si>
  <si>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</si>
  <si>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</si>
  <si>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</si>
  <si>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</si>
  <si>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</si>
  <si>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</si>
  <si>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</si>
  <si>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</si>
  <si>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</si>
  <si>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</si>
  <si>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</si>
  <si>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</si>
  <si>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</si>
  <si>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</si>
  <si>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</si>
  <si>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</si>
  <si>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</si>
  <si>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</si>
  <si>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</si>
  <si>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</si>
  <si>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</si>
  <si>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</si>
  <si>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</si>
  <si>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</si>
  <si>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</si>
  <si>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</si>
  <si>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</si>
  <si>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</si>
  <si>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</si>
  <si>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</si>
  <si>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</si>
  <si>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</si>
  <si>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</si>
  <si>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</si>
  <si>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</si>
  <si>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</si>
  <si>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</si>
  <si>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</si>
  <si>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</si>
  <si>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</si>
  <si>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</si>
  <si>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</si>
  <si>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</si>
  <si>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</si>
  <si>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</si>
  <si>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</si>
  <si>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</si>
  <si>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</si>
  <si>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</si>
  <si>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</si>
  <si>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</si>
  <si>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</si>
  <si>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</si>
  <si>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</si>
  <si>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</si>
  <si>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</si>
  <si>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</si>
  <si>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</si>
  <si>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</si>
  <si>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</si>
  <si>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</si>
  <si>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</si>
  <si>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</si>
  <si>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</si>
  <si>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</si>
  <si>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</si>
  <si>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</si>
  <si>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</si>
  <si>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</si>
  <si>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</si>
  <si>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</si>
  <si>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</si>
  <si>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</si>
  <si>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</si>
  <si>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</si>
  <si>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</si>
  <si>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</si>
  <si>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</si>
  <si>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</si>
  <si>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</si>
  <si>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</si>
  <si>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</si>
  <si>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</si>
  <si>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</si>
  <si>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</si>
  <si>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</si>
  <si>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</si>
  <si>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</si>
  <si>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</si>
  <si>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</si>
  <si>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</si>
  <si>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</si>
  <si>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</si>
  <si>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</si>
  <si>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</si>
  <si>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</si>
  <si>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</si>
  <si>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</si>
  <si>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</si>
  <si>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</si>
  <si>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</si>
  <si>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</si>
  <si>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</si>
  <si>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</si>
  <si>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</si>
  <si>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</si>
  <si>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</si>
  <si>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</si>
  <si>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</si>
  <si>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</si>
  <si>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</si>
  <si>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</si>
  <si>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</si>
  <si>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</si>
  <si>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</si>
  <si>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</si>
  <si>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</si>
  <si>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</si>
  <si>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</si>
  <si>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</si>
  <si>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</si>
  <si>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</si>
  <si>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</si>
  <si>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</si>
  <si>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</si>
  <si>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</si>
  <si>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</si>
  <si>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</si>
  <si>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</si>
  <si>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</si>
  <si>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</si>
  <si>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</si>
  <si>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</si>
  <si>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</si>
  <si>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</si>
  <si>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</si>
  <si>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</si>
  <si>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</si>
  <si>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</si>
  <si>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</si>
  <si>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</si>
  <si>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</si>
  <si>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</si>
  <si>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</si>
  <si>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</si>
  <si>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</si>
  <si>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</si>
  <si>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</si>
  <si>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</si>
  <si>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</si>
  <si>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</si>
  <si>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</si>
  <si>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</si>
  <si>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</si>
  <si>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</si>
  <si>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</si>
  <si>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</si>
  <si>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</si>
  <si>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</si>
  <si>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</si>
  <si>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</si>
  <si>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</si>
  <si>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</si>
  <si>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</si>
  <si>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</si>
  <si>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</si>
  <si>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</si>
  <si>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</si>
  <si>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</si>
  <si>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</si>
  <si>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</si>
  <si>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</si>
  <si>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</si>
  <si>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</si>
  <si>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</si>
  <si>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</si>
  <si>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</si>
  <si>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</si>
  <si>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</si>
  <si>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</si>
  <si>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</si>
  <si>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</si>
  <si>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</si>
  <si>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</si>
  <si>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</si>
  <si>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</si>
  <si>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</si>
  <si>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</si>
  <si>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</si>
  <si>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</si>
  <si>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</si>
  <si>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</si>
  <si>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</si>
  <si>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</si>
  <si>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</si>
  <si>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</si>
  <si>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</si>
  <si>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</si>
  <si>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</si>
  <si>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</si>
  <si>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</si>
  <si>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</si>
  <si>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</si>
  <si>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</si>
  <si>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</si>
  <si>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</si>
  <si>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</si>
  <si>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</si>
  <si>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</si>
  <si>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</si>
  <si>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</si>
  <si>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</si>
  <si>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</si>
  <si>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</si>
  <si>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</si>
  <si>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</si>
  <si>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</si>
  <si>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</si>
  <si>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</si>
  <si>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</si>
  <si>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</si>
  <si>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</si>
  <si>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</si>
  <si>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</si>
  <si>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</si>
  <si>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</si>
  <si>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</si>
  <si>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</si>
  <si>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</si>
  <si>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</si>
  <si>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</si>
  <si>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</si>
  <si>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</si>
  <si>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</si>
  <si>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</si>
  <si>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</si>
  <si>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</si>
  <si>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</si>
  <si>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</si>
  <si>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</si>
  <si>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</si>
  <si>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</si>
  <si>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</si>
  <si>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</si>
  <si>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</si>
  <si>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</si>
  <si>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</si>
  <si>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</si>
  <si>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</si>
  <si>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</si>
  <si>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</si>
  <si>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</si>
  <si>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</si>
  <si>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</si>
  <si>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</si>
  <si>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</si>
  <si>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</si>
  <si>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</si>
  <si>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</si>
  <si>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</si>
  <si>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</si>
  <si>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</si>
  <si>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</si>
  <si>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</si>
  <si>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</si>
  <si>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</si>
  <si>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</si>
  <si>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</si>
  <si>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</si>
  <si>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</si>
  <si>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</si>
  <si>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</si>
  <si>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</si>
  <si>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</si>
  <si>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</si>
  <si>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</si>
  <si>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</si>
  <si>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</si>
  <si>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</si>
  <si>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</si>
  <si>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</si>
  <si>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</si>
  <si>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</si>
  <si>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</si>
  <si>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</si>
  <si>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</si>
  <si>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</si>
  <si>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</si>
  <si>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</si>
  <si>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</si>
  <si>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</si>
  <si>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</si>
  <si>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</si>
  <si>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</si>
  <si>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</si>
  <si>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</si>
  <si>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</si>
  <si>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</si>
  <si>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</si>
  <si>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</si>
  <si>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</si>
  <si>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</si>
  <si>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</si>
  <si>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</si>
  <si>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</si>
  <si>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</si>
  <si>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</si>
  <si>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</si>
  <si>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</si>
  <si>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</si>
  <si>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</si>
  <si>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</si>
  <si>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</si>
  <si>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</si>
  <si>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</si>
  <si>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</si>
  <si>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</si>
  <si>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</si>
  <si>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</si>
  <si>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</si>
  <si>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</si>
  <si>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</si>
  <si>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</si>
  <si>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</si>
  <si>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</si>
  <si>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</si>
  <si>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</si>
  <si>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</si>
  <si>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</si>
  <si>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</si>
  <si>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</si>
  <si>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</si>
  <si>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</si>
  <si>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</si>
  <si>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</si>
  <si>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</si>
  <si>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</si>
  <si>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</si>
  <si>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</si>
  <si>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</si>
  <si>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</si>
  <si>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</si>
  <si>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</si>
  <si>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</si>
  <si>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</si>
  <si>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</si>
  <si>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</si>
  <si>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</si>
  <si>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</si>
  <si>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</si>
  <si>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</si>
  <si>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</si>
  <si>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</si>
  <si>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</si>
  <si>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</si>
  <si>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</si>
  <si>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</si>
  <si>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</si>
  <si>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</si>
  <si>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</si>
  <si>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</si>
  <si>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</si>
  <si>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</si>
  <si>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</si>
  <si>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</si>
  <si>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</si>
  <si>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</si>
  <si>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</si>
  <si>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</si>
  <si>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</si>
  <si>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</si>
  <si>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</si>
  <si>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</si>
  <si>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</si>
  <si>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</si>
  <si>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</si>
  <si>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</si>
  <si>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</si>
  <si>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</si>
  <si>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</si>
  <si>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</si>
  <si>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</si>
  <si>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</si>
  <si>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</si>
  <si>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</si>
  <si>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</si>
  <si>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</si>
  <si>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</si>
  <si>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</si>
  <si>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</si>
  <si>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</si>
  <si>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</si>
  <si>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</si>
  <si>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</si>
  <si>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</si>
  <si>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</si>
  <si>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</si>
  <si>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</si>
  <si>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</si>
  <si>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</si>
  <si>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</si>
  <si>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</si>
  <si>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</si>
  <si>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</si>
  <si>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</si>
  <si>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</si>
  <si>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</si>
  <si>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</si>
  <si>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</si>
  <si>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</si>
  <si>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</si>
  <si>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</si>
  <si>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</si>
  <si>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</si>
  <si>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</si>
  <si>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</si>
  <si>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</si>
  <si>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</si>
  <si>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</si>
  <si>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</si>
  <si>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</si>
  <si>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</si>
  <si>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</si>
  <si>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</si>
  <si>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</si>
  <si>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</si>
  <si>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</si>
  <si>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</si>
  <si>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</si>
  <si>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</si>
  <si>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</si>
  <si>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</si>
  <si>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</si>
  <si>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</si>
  <si>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</si>
  <si>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</si>
  <si>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</si>
  <si>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</si>
  <si>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</si>
  <si>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</si>
  <si>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</si>
  <si>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</si>
  <si>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</si>
  <si>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</si>
  <si>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</si>
  <si>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</si>
  <si>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</si>
  <si>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</si>
  <si>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</si>
  <si>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</si>
  <si>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</si>
  <si>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</si>
  <si>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</si>
  <si>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</si>
  <si>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</si>
  <si>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</si>
  <si>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</si>
  <si>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</si>
  <si>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</si>
  <si>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</si>
  <si>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</si>
  <si>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</si>
  <si>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</si>
  <si>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</si>
  <si>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</si>
  <si>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</si>
  <si>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</si>
  <si>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</si>
  <si>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</si>
  <si>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</si>
  <si>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</si>
  <si>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</si>
  <si>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</si>
  <si>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</si>
  <si>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</si>
  <si>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</si>
  <si>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</si>
  <si>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</si>
  <si>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</si>
  <si>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</si>
  <si>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</si>
  <si>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</si>
  <si>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</si>
  <si>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</si>
  <si>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</si>
  <si>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</si>
  <si>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</si>
  <si>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</si>
  <si>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</si>
  <si>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</si>
  <si>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</si>
  <si>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</si>
  <si>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</si>
  <si>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</si>
  <si>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</si>
  <si>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</si>
  <si>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</si>
  <si>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</si>
  <si>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</si>
  <si>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</si>
  <si>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</si>
  <si>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</si>
  <si>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</si>
  <si>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</si>
  <si>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</si>
  <si>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</si>
  <si>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</si>
  <si>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</si>
  <si>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</si>
  <si>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</si>
  <si>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</si>
  <si>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</si>
  <si>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</si>
  <si>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</si>
  <si>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</si>
  <si>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</si>
  <si>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</si>
  <si>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</si>
  <si>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</si>
  <si>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</si>
  <si>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</si>
  <si>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</si>
  <si>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</si>
  <si>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</si>
  <si>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</si>
  <si>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</si>
  <si>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</si>
  <si>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</si>
  <si>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</si>
  <si>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</si>
  <si>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</si>
  <si>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</si>
  <si>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</si>
  <si>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</si>
  <si>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</si>
  <si>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</si>
  <si>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</si>
  <si>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</si>
  <si>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</si>
  <si>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</si>
  <si>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</si>
  <si>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</si>
  <si>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</si>
  <si>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</si>
  <si>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</si>
  <si>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</si>
  <si>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</si>
  <si>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</si>
  <si>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</si>
  <si>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</si>
  <si>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</si>
  <si>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</si>
  <si>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</si>
  <si>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</si>
  <si>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</si>
  <si>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</si>
  <si>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</si>
  <si>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</si>
  <si>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</si>
  <si>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</si>
  <si>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</si>
  <si>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</si>
  <si>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</si>
  <si>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</si>
  <si>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</si>
  <si>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</si>
  <si>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</si>
  <si>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</si>
  <si>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</si>
  <si>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</si>
  <si>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</si>
  <si>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</si>
  <si>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</si>
  <si>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</si>
  <si>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</si>
  <si>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</si>
  <si>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</si>
  <si>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</si>
  <si>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</si>
  <si>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</si>
  <si>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</si>
  <si>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</si>
  <si>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</si>
  <si>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</si>
  <si>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</si>
  <si>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</si>
  <si>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</si>
  <si>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</si>
  <si>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</si>
  <si>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</si>
  <si>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</si>
  <si>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</si>
  <si>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</si>
  <si>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</si>
  <si>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</si>
  <si>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</si>
  <si>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</si>
  <si>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</si>
  <si>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</si>
  <si>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</si>
  <si>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</si>
  <si>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</si>
  <si>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</si>
  <si>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</si>
  <si>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</si>
  <si>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</si>
  <si>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</si>
  <si>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</si>
  <si>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</si>
  <si>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</si>
  <si>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</si>
  <si>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</si>
  <si>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</si>
  <si>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</si>
  <si>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</si>
  <si>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</si>
  <si>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</si>
  <si>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</si>
  <si>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</si>
  <si>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</si>
  <si>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</si>
  <si>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</si>
  <si>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</si>
  <si>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</si>
  <si>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</si>
  <si>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</si>
  <si>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</si>
  <si>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</si>
  <si>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</si>
  <si>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</si>
  <si>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</si>
  <si>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</si>
  <si>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</si>
  <si>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</si>
  <si>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</si>
  <si>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</si>
  <si>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</si>
  <si>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</si>
  <si>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</si>
  <si>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</si>
  <si>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</si>
  <si>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</si>
  <si>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</si>
  <si>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</si>
  <si>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</si>
  <si>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</si>
  <si>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</si>
  <si>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</si>
  <si>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</si>
  <si>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</si>
  <si>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</si>
  <si>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</si>
  <si>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</si>
  <si>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</si>
  <si>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</si>
  <si>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</si>
  <si>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</si>
  <si>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</si>
  <si>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</si>
  <si>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</si>
  <si>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</si>
  <si>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</si>
  <si>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</si>
  <si>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</si>
  <si>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</si>
  <si>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</si>
  <si>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</si>
  <si>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</si>
  <si>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</si>
  <si>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</si>
  <si>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</si>
  <si>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</si>
  <si>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</si>
  <si>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</si>
  <si>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</si>
  <si>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</si>
  <si>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</si>
  <si>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</si>
  <si>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</si>
  <si>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</si>
  <si>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</si>
  <si>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</si>
  <si>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</si>
  <si>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</si>
  <si>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</si>
  <si>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</si>
  <si>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</si>
  <si>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</si>
  <si>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</si>
  <si>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</si>
  <si>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</si>
  <si>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</si>
  <si>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</si>
  <si>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</si>
  <si>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</si>
  <si>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</si>
  <si>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</si>
  <si>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</si>
  <si>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</si>
  <si>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</si>
  <si>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</si>
  <si>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</si>
  <si>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</si>
  <si>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</si>
  <si>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</si>
  <si>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</si>
  <si>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</si>
  <si>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</si>
  <si>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</si>
  <si>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</si>
  <si>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</si>
  <si>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</si>
  <si>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</si>
  <si>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</si>
  <si>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</si>
  <si>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</si>
  <si>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</si>
  <si>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</si>
  <si>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</si>
  <si>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</si>
  <si>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</si>
  <si>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</si>
  <si>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</si>
  <si>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</si>
  <si>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</si>
  <si>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</si>
  <si>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</si>
  <si>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</si>
  <si>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</si>
  <si>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</si>
  <si>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</si>
  <si>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</si>
  <si>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</si>
  <si>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</si>
  <si>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</si>
  <si>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</si>
  <si>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</si>
  <si>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</si>
  <si>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</si>
  <si>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</si>
  <si>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</si>
  <si>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</si>
  <si>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</si>
  <si>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</si>
  <si>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</si>
  <si>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</si>
  <si>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</si>
  <si>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</si>
  <si>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</si>
  <si>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</si>
  <si>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</si>
  <si>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</si>
  <si>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</si>
  <si>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</si>
  <si>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</si>
  <si>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</si>
  <si>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</si>
  <si>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</si>
  <si>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</si>
  <si>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</si>
  <si>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</si>
  <si>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</si>
  <si>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</si>
  <si>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</si>
  <si>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</si>
  <si>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</si>
  <si>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</si>
  <si>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</si>
  <si>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</si>
  <si>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</si>
  <si>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</si>
  <si>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</si>
  <si>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</si>
  <si>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</si>
  <si>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</si>
  <si>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</si>
  <si>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</si>
  <si>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</si>
  <si>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</si>
  <si>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</si>
  <si>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</si>
  <si>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</si>
  <si>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</si>
  <si>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</si>
  <si>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</si>
  <si>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</si>
  <si>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</si>
  <si>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</si>
  <si>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</si>
  <si>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</si>
  <si>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</si>
  <si>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</si>
  <si>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</si>
  <si>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</si>
  <si>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</si>
  <si>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</si>
  <si>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</si>
  <si>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</si>
  <si>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</si>
  <si>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</si>
  <si>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</si>
  <si>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</si>
  <si>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</si>
  <si>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</si>
  <si>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</si>
  <si>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</si>
  <si>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</si>
  <si>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</si>
  <si>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</si>
  <si>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</si>
  <si>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</si>
  <si>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</si>
  <si>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</si>
  <si>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</si>
  <si>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</si>
  <si>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</si>
  <si>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</si>
  <si>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</si>
  <si>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</si>
  <si>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</si>
  <si>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</si>
  <si>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</si>
  <si>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</si>
  <si>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</si>
  <si>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</si>
  <si>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</si>
  <si>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</si>
  <si>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</si>
  <si>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</si>
  <si>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</si>
  <si>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</si>
  <si>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</si>
  <si>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</si>
  <si>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</si>
  <si>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</si>
  <si>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</si>
  <si>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</si>
  <si>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</si>
  <si>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</si>
  <si>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</si>
  <si>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</si>
  <si>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</si>
  <si>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</si>
  <si>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</si>
  <si>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</si>
  <si>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</si>
  <si>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</si>
  <si>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</si>
  <si>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</si>
  <si>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</si>
  <si>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</si>
  <si>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</si>
  <si>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</si>
  <si>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</si>
  <si>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</si>
  <si>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</si>
  <si>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</si>
  <si>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</si>
  <si>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</si>
  <si>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</si>
  <si>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</si>
  <si>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</si>
  <si>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</si>
  <si>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</si>
  <si>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</si>
  <si>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</si>
  <si>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</si>
  <si>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</si>
  <si>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</si>
  <si>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</si>
  <si>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</si>
  <si>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</si>
  <si>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</si>
  <si>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</si>
  <si>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</si>
  <si>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</si>
  <si>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</si>
  <si>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</si>
  <si>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</si>
  <si>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</si>
  <si>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</si>
  <si>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</si>
  <si>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</si>
  <si>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</si>
  <si>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</si>
  <si>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</si>
  <si>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</si>
  <si>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</si>
  <si>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</si>
  <si>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</si>
  <si>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</si>
  <si>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</si>
  <si>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</si>
  <si>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</si>
  <si>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</si>
  <si>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</si>
  <si>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</si>
  <si>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</si>
  <si>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</si>
  <si>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</si>
  <si>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</si>
  <si>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</si>
  <si>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</si>
  <si>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</si>
  <si>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</si>
  <si>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</si>
  <si>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</si>
  <si>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</si>
  <si>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</si>
  <si>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</si>
  <si>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</si>
  <si>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</si>
  <si>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</si>
  <si>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</si>
  <si>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</si>
  <si>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</si>
  <si>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</si>
  <si>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</si>
  <si>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</si>
  <si>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</si>
  <si>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</si>
  <si>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</si>
  <si>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</si>
  <si>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</si>
  <si>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</si>
  <si>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</si>
  <si>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</si>
  <si>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</si>
  <si>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</si>
  <si>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</si>
  <si>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</si>
  <si>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</si>
  <si>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</si>
  <si>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</si>
  <si>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</si>
  <si>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</si>
  <si>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</si>
  <si>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</si>
  <si>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</si>
  <si>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</si>
  <si>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</si>
  <si>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</si>
  <si>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</si>
  <si>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</si>
  <si>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</si>
  <si>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</si>
  <si>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</si>
  <si>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</si>
  <si>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</si>
  <si>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</si>
  <si>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</si>
  <si>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</si>
  <si>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</si>
  <si>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</si>
  <si>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</si>
  <si>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</si>
  <si>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</si>
  <si>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</si>
  <si>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</si>
  <si>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</si>
  <si>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</si>
  <si>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</si>
  <si>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</si>
  <si>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</si>
  <si>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</si>
  <si>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</si>
  <si>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</si>
  <si>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</si>
  <si>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</si>
  <si>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</si>
  <si>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</si>
  <si>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</si>
  <si>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</si>
  <si>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</si>
  <si>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</si>
  <si>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</si>
  <si>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</si>
  <si>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</si>
  <si>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</si>
  <si>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</si>
  <si>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</si>
  <si>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</si>
  <si>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</si>
  <si>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</si>
  <si>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</si>
  <si>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</si>
  <si>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</si>
  <si>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</si>
  <si>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</si>
  <si>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</si>
  <si>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</si>
  <si>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</si>
  <si>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</si>
  <si>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</si>
  <si>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</si>
  <si>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</si>
  <si>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</si>
  <si>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</si>
  <si>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</si>
  <si>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</si>
  <si>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</si>
  <si>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</si>
  <si>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</si>
  <si>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</si>
  <si>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</si>
  <si>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</si>
  <si>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</si>
  <si>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</si>
  <si>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</si>
  <si>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</si>
  <si>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</si>
  <si>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</si>
  <si>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</si>
  <si>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</si>
  <si>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</si>
  <si>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</si>
  <si>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</si>
  <si>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</si>
  <si>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</si>
  <si>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</si>
  <si>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</si>
  <si>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</si>
  <si>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</si>
  <si>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</si>
  <si>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</si>
  <si>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</si>
  <si>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</si>
  <si>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</si>
  <si>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</si>
  <si>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</si>
  <si>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</si>
  <si>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</si>
  <si>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</si>
  <si>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</si>
  <si>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</si>
  <si>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</si>
  <si>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</si>
  <si>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</si>
  <si>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</si>
  <si>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</si>
  <si>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</si>
  <si>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</si>
  <si>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</si>
  <si>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</si>
  <si>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</si>
  <si>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</si>
  <si>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</si>
  <si>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</si>
  <si>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</si>
  <si>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</si>
  <si>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</si>
  <si>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</si>
  <si>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</si>
  <si>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</si>
  <si>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</si>
  <si>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</si>
  <si>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</si>
  <si>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</si>
  <si>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</si>
  <si>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</si>
  <si>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</si>
  <si>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</si>
  <si>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</si>
  <si>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</si>
  <si>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</si>
  <si>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</si>
  <si>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</si>
  <si>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</si>
  <si>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</si>
  <si>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</si>
  <si>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</si>
  <si>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</si>
  <si>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</si>
  <si>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</si>
  <si>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</si>
  <si>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</si>
  <si>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</si>
  <si>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</si>
  <si>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</si>
  <si>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</si>
  <si>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</si>
  <si>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</si>
  <si>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</si>
  <si>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</si>
  <si>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</si>
  <si>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</si>
  <si>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</si>
  <si>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</si>
  <si>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</si>
  <si>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</si>
  <si>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</si>
  <si>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</si>
  <si>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</si>
  <si>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</si>
  <si>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</si>
  <si>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</si>
  <si>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</si>
  <si>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</si>
  <si>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</si>
  <si>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</si>
  <si>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</si>
  <si>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</si>
  <si>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</si>
  <si>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</si>
  <si>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</si>
  <si>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</si>
  <si>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</si>
  <si>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</si>
  <si>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</si>
  <si>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</si>
  <si>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</si>
  <si>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</si>
  <si>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</si>
  <si>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</si>
  <si>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</si>
  <si>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</si>
  <si>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</si>
  <si>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</si>
  <si>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</si>
  <si>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</si>
  <si>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</si>
  <si>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</si>
  <si>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</si>
  <si>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</si>
  <si>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</si>
  <si>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</si>
  <si>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</si>
  <si>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</si>
  <si>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</si>
  <si>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</si>
  <si>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</si>
  <si>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</si>
  <si>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</si>
  <si>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</si>
  <si>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</si>
  <si>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</si>
  <si>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</si>
  <si>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</si>
  <si>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</si>
  <si>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</si>
  <si>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</si>
  <si>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</si>
  <si>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</si>
  <si>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</si>
  <si>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</si>
  <si>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</si>
  <si>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</si>
  <si>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</si>
  <si>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</si>
  <si>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</si>
  <si>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</si>
  <si>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</si>
  <si>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</si>
  <si>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</si>
  <si>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</si>
  <si>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</si>
  <si>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</si>
  <si>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</si>
  <si>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</si>
  <si>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</si>
  <si>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</si>
  <si>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</si>
  <si>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</si>
  <si>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</si>
  <si>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</si>
  <si>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</si>
  <si>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</si>
  <si>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</si>
  <si>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</si>
  <si>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</si>
  <si>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</si>
  <si>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</si>
  <si>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</si>
  <si>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</si>
  <si>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</si>
  <si>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</si>
  <si>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</si>
  <si>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</si>
  <si>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</si>
  <si>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</si>
  <si>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</si>
  <si>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</si>
  <si>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</si>
  <si>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</si>
  <si>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</si>
  <si>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</si>
  <si>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</si>
  <si>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</si>
  <si>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</si>
  <si>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</si>
  <si>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</si>
  <si>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</si>
  <si>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</si>
  <si>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</si>
  <si>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</si>
  <si>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</si>
  <si>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</si>
  <si>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</si>
  <si>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</si>
  <si>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</si>
  <si>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</si>
  <si>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</si>
  <si>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</si>
  <si>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</si>
  <si>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</si>
  <si>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</si>
  <si>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</si>
  <si>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</si>
  <si>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</si>
  <si>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</si>
  <si>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</si>
  <si>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</si>
  <si>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</si>
  <si>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</si>
  <si>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</si>
  <si>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</si>
  <si>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</si>
  <si>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</si>
  <si>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</si>
  <si>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</si>
  <si>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</si>
  <si>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</si>
  <si>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</si>
  <si>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</si>
  <si>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</si>
  <si>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</si>
  <si>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</si>
  <si>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</si>
  <si>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</si>
  <si>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</si>
  <si>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</si>
  <si>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</si>
  <si>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</si>
  <si>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</si>
  <si>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</si>
  <si>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</si>
  <si>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</si>
  <si>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</si>
  <si>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</si>
  <si>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</si>
  <si>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</si>
  <si>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</si>
  <si>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</si>
  <si>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</si>
  <si>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</si>
  <si>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</si>
  <si>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</si>
  <si>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</si>
  <si>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</si>
  <si>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</si>
  <si>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</si>
  <si>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</si>
  <si>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</si>
  <si>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</si>
  <si>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</si>
  <si>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</si>
  <si>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</si>
  <si>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</si>
  <si>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</si>
  <si>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</si>
  <si>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</si>
  <si>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</si>
  <si>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</si>
  <si>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</si>
  <si>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</si>
  <si>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</si>
  <si>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</si>
  <si>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</si>
  <si>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</si>
  <si>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</si>
  <si>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</si>
  <si>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</si>
  <si>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</si>
  <si>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</si>
  <si>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</si>
  <si>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</si>
  <si>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</si>
  <si>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</si>
  <si>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</si>
  <si>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</si>
  <si>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</si>
  <si>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</si>
  <si>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</si>
  <si>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</si>
  <si>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</si>
  <si>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</si>
  <si>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</si>
  <si>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</si>
  <si>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</si>
  <si>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</si>
  <si>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</si>
  <si>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</si>
  <si>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</si>
  <si>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</si>
  <si>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</si>
  <si>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</si>
  <si>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</si>
  <si>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</si>
  <si>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</si>
  <si>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</si>
  <si>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</si>
  <si>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</si>
  <si>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</si>
  <si>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</si>
  <si>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</si>
  <si>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</si>
  <si>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</si>
  <si>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</si>
  <si>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</si>
  <si>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</si>
  <si>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</si>
  <si>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</si>
  <si>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</si>
  <si>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</si>
  <si>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</si>
  <si>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</si>
  <si>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</si>
  <si>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</si>
  <si>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</si>
  <si>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</si>
  <si>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</si>
  <si>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</si>
  <si>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</si>
  <si>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</si>
  <si>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</si>
  <si>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</si>
  <si>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</si>
  <si>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</si>
  <si>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</si>
  <si>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</si>
  <si>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</si>
  <si>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</si>
  <si>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</si>
  <si>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</si>
  <si>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</si>
  <si>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</si>
  <si>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</si>
  <si>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</si>
  <si>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</si>
  <si>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</si>
  <si>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</si>
  <si>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</si>
  <si>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</si>
  <si>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</si>
  <si>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</si>
  <si>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</si>
  <si>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</si>
  <si>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</si>
  <si>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</si>
  <si>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</si>
  <si>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</si>
  <si>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</si>
  <si>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</si>
  <si>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</si>
  <si>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</si>
  <si>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</si>
  <si>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</si>
  <si>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</si>
  <si>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</si>
  <si>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</si>
  <si>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</si>
  <si>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</si>
  <si>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</si>
  <si>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</si>
  <si>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</si>
  <si>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</si>
  <si>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</si>
  <si>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</si>
  <si>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</si>
  <si>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</si>
  <si>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</si>
  <si>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</si>
  <si>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</si>
  <si>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</si>
  <si>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</si>
  <si>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</si>
  <si>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</si>
  <si>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</si>
  <si>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</si>
  <si>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</si>
  <si>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</si>
  <si>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</si>
  <si>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</si>
  <si>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</si>
  <si>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</si>
  <si>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</si>
  <si>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</si>
  <si>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</si>
  <si>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</si>
  <si>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</si>
  <si>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</si>
  <si>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</si>
  <si>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</si>
  <si>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</si>
  <si>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</si>
  <si>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</si>
  <si>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</si>
  <si>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</si>
  <si>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</si>
  <si>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</si>
  <si>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</si>
  <si>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</si>
  <si>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</si>
  <si>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</si>
  <si>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</si>
  <si>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</si>
  <si>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</si>
  <si>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</si>
  <si>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</si>
  <si>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</si>
  <si>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</si>
  <si>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</si>
  <si>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</si>
  <si>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</si>
  <si>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</si>
  <si>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</si>
  <si>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</si>
  <si>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</si>
  <si>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</si>
  <si>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</si>
  <si>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</si>
  <si>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</si>
  <si>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</si>
  <si>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</si>
  <si>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</si>
  <si>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</si>
  <si>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</si>
  <si>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</si>
  <si>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</si>
  <si>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</si>
  <si>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</si>
  <si>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</si>
  <si>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</si>
  <si>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</si>
  <si>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</si>
  <si>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</si>
  <si>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</si>
  <si>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</si>
  <si>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</si>
  <si>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</si>
  <si>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</si>
  <si>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</si>
  <si>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</si>
  <si>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</si>
  <si>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</si>
  <si>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</si>
  <si>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</si>
  <si>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</si>
  <si>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</si>
  <si>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</si>
  <si>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</si>
  <si>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</si>
  <si>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</si>
  <si>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</si>
  <si>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</si>
  <si>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</si>
  <si>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</si>
  <si>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</si>
  <si>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</si>
  <si>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</si>
  <si>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</si>
  <si>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</si>
  <si>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</si>
  <si>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</si>
  <si>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</si>
  <si>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</si>
  <si>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</si>
  <si>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</si>
  <si>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</si>
  <si>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</si>
  <si>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</si>
  <si>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</si>
  <si>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</si>
  <si>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</si>
  <si>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</si>
  <si>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</si>
  <si>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</si>
  <si>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</si>
  <si>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</si>
  <si>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</si>
  <si>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</si>
  <si>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</si>
  <si>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</si>
  <si>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</si>
  <si>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</si>
  <si>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</si>
  <si>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</si>
  <si>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</si>
  <si>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</si>
  <si>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</si>
  <si>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</si>
  <si>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</si>
  <si>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</si>
  <si>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</si>
  <si>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</si>
  <si>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</si>
  <si>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</si>
  <si>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</si>
  <si>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</si>
  <si>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</si>
  <si>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</si>
  <si>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</si>
  <si>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</si>
  <si>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</si>
  <si>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</si>
  <si>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</si>
  <si>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</si>
  <si>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</si>
  <si>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</si>
  <si>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</si>
  <si>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</si>
  <si>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</si>
  <si>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</si>
  <si>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</si>
  <si>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</si>
  <si>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</si>
  <si>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</si>
  <si>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</si>
  <si>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</si>
  <si>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</si>
  <si>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</si>
  <si>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</si>
  <si>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</si>
  <si>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</si>
  <si>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</si>
  <si>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</si>
  <si>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</si>
  <si>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</si>
  <si>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</si>
  <si>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</si>
  <si>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</si>
  <si>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</si>
  <si>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</si>
  <si>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</si>
  <si>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</si>
  <si>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</si>
  <si>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</si>
  <si>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</si>
  <si>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</si>
  <si>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</si>
  <si>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</si>
  <si>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</si>
  <si>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</si>
  <si>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</si>
  <si>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</si>
  <si>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</si>
  <si>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</si>
  <si>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</si>
  <si>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</si>
  <si>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</si>
  <si>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</si>
  <si>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</si>
  <si>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</si>
  <si>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</si>
  <si>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</si>
  <si>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</si>
  <si>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</si>
  <si>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</si>
  <si>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</si>
  <si>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</si>
  <si>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</si>
  <si>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</si>
  <si>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</si>
  <si>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</si>
  <si>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</si>
  <si>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</si>
  <si>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</si>
  <si>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</si>
  <si>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</si>
  <si>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</si>
  <si>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</si>
  <si>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</si>
  <si>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</si>
  <si>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</si>
  <si>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</si>
  <si>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</si>
  <si>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</si>
  <si>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</si>
  <si>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</si>
  <si>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</si>
  <si>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</si>
  <si>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</si>
  <si>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</si>
  <si>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</si>
  <si>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</si>
  <si>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</si>
  <si>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</si>
  <si>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</si>
  <si>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</si>
  <si>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</si>
  <si>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</si>
  <si>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</si>
  <si>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</si>
  <si>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</si>
  <si>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</si>
  <si>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</si>
  <si>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</si>
  <si>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</si>
  <si>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</si>
  <si>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</si>
  <si>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</si>
  <si>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</si>
  <si>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</si>
  <si>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</si>
  <si>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</si>
  <si>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</si>
  <si>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</si>
  <si>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</si>
  <si>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</si>
  <si>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</si>
  <si>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</si>
  <si>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</si>
  <si>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</si>
  <si>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</si>
  <si>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</si>
  <si>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</si>
  <si>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</si>
  <si>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</si>
  <si>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</si>
  <si>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</si>
  <si>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</si>
  <si>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</si>
  <si>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</si>
  <si>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</si>
  <si>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</si>
  <si>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</si>
  <si>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</si>
  <si>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</si>
  <si>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</si>
  <si>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</si>
  <si>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</si>
  <si>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</si>
  <si>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</si>
  <si>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</si>
  <si>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</si>
  <si>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</si>
  <si>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</si>
  <si>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</si>
  <si>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</si>
  <si>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</si>
  <si>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</si>
  <si>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</si>
  <si>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</si>
  <si>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</si>
  <si>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</si>
  <si>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</si>
  <si>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</si>
  <si>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</si>
  <si>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</si>
  <si>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</si>
  <si>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</si>
  <si>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</si>
  <si>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</si>
  <si>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</si>
  <si>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</si>
  <si>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</si>
  <si>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</si>
  <si>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</si>
  <si>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</si>
  <si>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</si>
  <si>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</si>
  <si>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</si>
  <si>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</si>
  <si>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</si>
  <si>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</si>
  <si>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</si>
  <si>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</si>
  <si>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</si>
  <si>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</si>
  <si>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</si>
  <si>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</si>
  <si>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</si>
  <si>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</si>
  <si>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</si>
  <si>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</si>
  <si>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</si>
  <si>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</si>
  <si>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</si>
  <si>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</si>
  <si>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</si>
  <si>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</si>
  <si>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</si>
  <si>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</si>
  <si>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</si>
  <si>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</si>
  <si>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</si>
  <si>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</si>
  <si>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</si>
  <si>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</si>
  <si>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</si>
  <si>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</si>
  <si>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</si>
  <si>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</si>
  <si>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</si>
  <si>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</si>
  <si>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</si>
  <si>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</si>
  <si>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</si>
  <si>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</si>
  <si>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</si>
  <si>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</si>
  <si>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</si>
  <si>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</si>
  <si>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</si>
  <si>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</si>
  <si>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</si>
  <si>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</si>
  <si>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</si>
  <si>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</si>
  <si>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</si>
  <si>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</si>
  <si>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</si>
  <si>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</si>
  <si>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</si>
  <si>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</si>
  <si>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</si>
  <si>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</si>
  <si>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</si>
  <si>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</si>
  <si>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</si>
  <si>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</si>
  <si>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</si>
  <si>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</si>
  <si>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</si>
  <si>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</si>
  <si>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</si>
  <si>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</si>
  <si>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</si>
  <si>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</si>
  <si>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</si>
  <si>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</si>
  <si>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</si>
  <si>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</si>
  <si>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</si>
  <si>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</si>
  <si>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</si>
  <si>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</si>
  <si>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</si>
  <si>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</si>
  <si>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</si>
  <si>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</si>
  <si>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</si>
  <si>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</si>
  <si>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</si>
  <si>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</si>
  <si>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</si>
  <si>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</si>
  <si>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</si>
  <si>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</si>
  <si>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</si>
  <si>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</si>
  <si>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</si>
  <si>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</si>
  <si>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</si>
  <si>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</si>
  <si>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</si>
  <si>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</si>
  <si>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</si>
  <si>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</si>
  <si>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</si>
  <si>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</si>
  <si>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</si>
  <si>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</si>
  <si>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</si>
  <si>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</si>
  <si>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</si>
  <si>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</si>
  <si>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</si>
  <si>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</si>
  <si>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</si>
  <si>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</si>
  <si>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</si>
  <si>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</si>
  <si>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</si>
  <si>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</si>
  <si>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</si>
  <si>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</si>
  <si>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</si>
  <si>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</si>
  <si>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</si>
  <si>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</si>
  <si>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</si>
  <si>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</si>
  <si>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</si>
  <si>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</si>
  <si>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</si>
  <si>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</si>
  <si>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</si>
  <si>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</si>
  <si>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</si>
  <si>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</si>
  <si>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</si>
  <si>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</si>
  <si>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</si>
  <si>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</si>
  <si>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</si>
  <si>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</si>
  <si>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</si>
  <si>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</si>
  <si>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</si>
  <si>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</si>
  <si>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</si>
  <si>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</si>
  <si>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</si>
  <si>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</si>
  <si>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</si>
  <si>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</si>
  <si>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</si>
  <si>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</si>
  <si>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</si>
  <si>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</si>
  <si>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</si>
  <si>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</si>
  <si>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</si>
  <si>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</si>
  <si>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</si>
  <si>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</si>
  <si>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</si>
  <si>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</si>
  <si>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</si>
  <si>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</si>
  <si>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</si>
  <si>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</si>
  <si>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</si>
  <si>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</si>
  <si>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</si>
  <si>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</si>
  <si>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</si>
  <si>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</si>
  <si>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</si>
  <si>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</si>
  <si>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</si>
  <si>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</si>
  <si>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</si>
  <si>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</si>
  <si>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</si>
  <si>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</si>
  <si>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</si>
  <si>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</si>
  <si>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</si>
  <si>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</si>
  <si>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</si>
  <si>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</si>
  <si>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</si>
  <si>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</si>
  <si>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</si>
  <si>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</si>
  <si>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</si>
  <si>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</si>
  <si>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</si>
  <si>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</si>
  <si>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</si>
  <si>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</si>
  <si>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</si>
  <si>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</si>
  <si>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</si>
  <si>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</si>
  <si>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</si>
  <si>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</si>
  <si>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</si>
  <si>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</si>
  <si>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</si>
  <si>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</si>
  <si>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</si>
  <si>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</si>
  <si>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</si>
  <si>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</si>
  <si>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</si>
  <si>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</si>
  <si>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</si>
  <si>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</si>
  <si>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</si>
  <si>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</si>
  <si>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</si>
  <si>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</si>
  <si>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</si>
  <si>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</si>
  <si>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</si>
  <si>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</si>
  <si>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</si>
  <si>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</si>
  <si>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</si>
  <si>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</si>
  <si>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</si>
  <si>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</si>
  <si>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</si>
  <si>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</si>
  <si>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</si>
  <si>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</si>
  <si>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</si>
  <si>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</si>
  <si>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</si>
  <si>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</si>
  <si>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</si>
  <si>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</si>
  <si>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</si>
  <si>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</si>
  <si>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</si>
  <si>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</si>
  <si>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</si>
  <si>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</si>
  <si>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</si>
  <si>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</si>
  <si>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</si>
  <si>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</si>
  <si>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</si>
  <si>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</si>
  <si>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</si>
  <si>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</si>
  <si>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</si>
  <si>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</si>
  <si>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</si>
  <si>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</si>
  <si>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</si>
  <si>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</si>
  <si>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</si>
  <si>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</si>
  <si>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</si>
  <si>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</si>
  <si>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</si>
  <si>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</si>
  <si>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</si>
  <si>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</si>
  <si>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</si>
  <si>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</si>
  <si>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</si>
  <si>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</si>
  <si>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</si>
  <si>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</si>
  <si>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</si>
  <si>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</si>
  <si>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</si>
  <si>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</si>
  <si>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</si>
  <si>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</si>
  <si>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</si>
  <si>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</si>
  <si>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</si>
  <si>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</si>
  <si>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</si>
  <si>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</si>
  <si>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</si>
  <si>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</si>
  <si>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</si>
  <si>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</si>
  <si>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</si>
  <si>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</si>
  <si>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</si>
  <si>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</si>
  <si>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</si>
  <si>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</si>
  <si>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</si>
  <si>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</si>
  <si>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</si>
  <si>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</si>
  <si>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</si>
  <si>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</si>
  <si>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</si>
  <si>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</si>
  <si>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</si>
  <si>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</si>
  <si>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</si>
  <si>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</si>
  <si>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</si>
  <si>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</si>
  <si>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</si>
  <si>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</si>
  <si>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</si>
  <si>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</si>
  <si>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</si>
  <si>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</si>
  <si>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</si>
  <si>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</si>
  <si>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</si>
  <si>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</si>
  <si>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</si>
  <si>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</si>
  <si>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</si>
  <si>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</si>
  <si>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</si>
  <si>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</si>
  <si>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</si>
  <si>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</si>
  <si>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</si>
  <si>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</si>
  <si>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</si>
  <si>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</si>
  <si>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</si>
  <si>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</si>
  <si>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</si>
  <si>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</si>
  <si>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</si>
  <si>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</si>
  <si>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</si>
  <si>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</si>
  <si>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</si>
  <si>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</si>
  <si>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</si>
  <si>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</si>
  <si>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</si>
  <si>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</si>
  <si>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</si>
  <si>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</si>
  <si>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</si>
  <si>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</si>
  <si>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</si>
  <si>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</si>
  <si>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</si>
  <si>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</si>
  <si>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</si>
  <si>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</si>
  <si>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</si>
  <si>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</si>
  <si>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</si>
  <si>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</si>
  <si>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</si>
  <si>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</si>
  <si>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</si>
  <si>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</si>
  <si>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</si>
  <si>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</si>
  <si>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</si>
  <si>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</si>
  <si>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</si>
  <si>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</si>
  <si>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</si>
  <si>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</si>
  <si>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</si>
  <si>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</si>
  <si>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</si>
  <si>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</si>
  <si>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</si>
  <si>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</si>
  <si>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</si>
  <si>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</si>
  <si>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</si>
  <si>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</si>
  <si>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</si>
  <si>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</si>
  <si>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</si>
  <si>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</si>
  <si>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</si>
  <si>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</si>
  <si>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</si>
  <si>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</si>
  <si>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</si>
  <si>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</si>
  <si>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</si>
  <si>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</si>
  <si>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</si>
  <si>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</si>
  <si>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</si>
  <si>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</si>
  <si>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</si>
  <si>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</si>
  <si>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</si>
  <si>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</si>
  <si>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</si>
  <si>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</si>
  <si>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</si>
  <si>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</si>
  <si>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</si>
  <si>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</si>
  <si>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</si>
  <si>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</si>
  <si>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</si>
  <si>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</si>
  <si>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</si>
  <si>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</si>
  <si>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</si>
  <si>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</si>
  <si>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</si>
  <si>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</si>
  <si>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</si>
  <si>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</si>
  <si>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</si>
  <si>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</si>
  <si>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</si>
  <si>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</si>
  <si>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</si>
  <si>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</si>
  <si>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</si>
  <si>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</si>
  <si>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</si>
  <si>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</si>
  <si>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</si>
  <si>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</si>
  <si>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</si>
  <si>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</si>
  <si>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</si>
  <si>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</si>
  <si>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</si>
  <si>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</si>
  <si>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</si>
  <si>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</si>
  <si>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</si>
  <si>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</si>
  <si>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</si>
  <si>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</si>
  <si>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</si>
  <si>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</si>
  <si>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</si>
  <si>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</si>
  <si>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</si>
  <si>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</si>
  <si>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</si>
  <si>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</si>
  <si>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</si>
  <si>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</si>
  <si>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</si>
  <si>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</si>
  <si>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</si>
  <si>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</si>
  <si>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</si>
  <si>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</si>
  <si>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</si>
  <si>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</si>
  <si>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</si>
  <si>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</si>
  <si>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</si>
  <si>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</si>
  <si>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</si>
  <si>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</si>
  <si>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</si>
  <si>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</si>
  <si>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</si>
  <si>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</si>
  <si>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</si>
  <si>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</si>
  <si>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</si>
  <si>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</si>
  <si>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</si>
  <si>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</si>
  <si>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</si>
  <si>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</si>
  <si>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</si>
  <si>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</si>
  <si>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</si>
  <si>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</si>
  <si>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</si>
  <si>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</si>
  <si>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</si>
  <si>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</si>
  <si>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</si>
  <si>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</si>
  <si>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</si>
  <si>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</si>
  <si>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</si>
  <si>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</si>
  <si>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</si>
  <si>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</si>
  <si>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</si>
  <si>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</si>
  <si>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</si>
  <si>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</si>
  <si>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</si>
  <si>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</si>
  <si>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</si>
  <si>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</si>
  <si>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</si>
  <si>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</si>
  <si>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</si>
  <si>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</si>
  <si>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</si>
  <si>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</si>
  <si>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</si>
  <si>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</si>
  <si>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</si>
  <si>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</si>
  <si>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</si>
  <si>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</si>
  <si>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</si>
  <si>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</si>
  <si>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</si>
  <si>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</si>
  <si>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</si>
  <si>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</si>
  <si>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</si>
  <si>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</si>
  <si>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</si>
  <si>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</si>
  <si>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</si>
  <si>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</si>
  <si>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</si>
  <si>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</si>
  <si>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</si>
  <si>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</si>
  <si>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</si>
  <si>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</si>
  <si>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</si>
  <si>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</si>
  <si>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</si>
  <si>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</si>
  <si>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</si>
  <si>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</si>
  <si>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</si>
  <si>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</si>
  <si>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</si>
  <si>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</si>
  <si>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</si>
  <si>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</si>
  <si>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</si>
  <si>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</si>
  <si>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</si>
  <si>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</si>
  <si>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</si>
  <si>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</si>
  <si>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</si>
  <si>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</si>
  <si>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</si>
  <si>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</si>
  <si>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</si>
  <si>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</si>
  <si>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</si>
  <si>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</si>
  <si>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</si>
  <si>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</si>
  <si>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</si>
  <si>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</si>
  <si>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</si>
  <si>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</si>
  <si>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</si>
  <si>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</si>
  <si>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</si>
  <si>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</si>
  <si>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</si>
  <si>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</si>
  <si>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</si>
  <si>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</si>
  <si>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</si>
  <si>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</si>
  <si>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</si>
  <si>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</si>
  <si>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</si>
  <si>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</si>
  <si>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</si>
  <si>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</si>
  <si>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</si>
  <si>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</si>
  <si>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</si>
  <si>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</si>
  <si>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</si>
  <si>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</si>
  <si>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</si>
  <si>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</si>
  <si>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</si>
  <si>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</si>
  <si>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</si>
  <si>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</si>
  <si>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</si>
  <si>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</si>
  <si>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</si>
  <si>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</si>
  <si>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</si>
  <si>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</si>
  <si>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</si>
  <si>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</si>
  <si>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</si>
  <si>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</si>
  <si>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</si>
  <si>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</si>
  <si>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</si>
  <si>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</si>
  <si>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</si>
  <si>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</si>
  <si>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</si>
  <si>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</si>
  <si>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</si>
  <si>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</si>
  <si>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</si>
  <si>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</si>
  <si>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</si>
  <si>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</si>
  <si>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</si>
  <si>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</si>
  <si>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</si>
  <si>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</si>
  <si>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</si>
  <si>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</si>
  <si>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</si>
  <si>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</si>
  <si>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</si>
  <si>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</si>
  <si>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</si>
  <si>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</si>
  <si>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</si>
  <si>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</si>
  <si>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</si>
  <si>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</si>
  <si>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</si>
  <si>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</si>
  <si>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</si>
  <si>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</si>
  <si>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</si>
  <si>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</si>
  <si>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</si>
  <si>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</si>
  <si>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</si>
  <si>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</si>
  <si>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</si>
  <si>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</si>
  <si>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</si>
  <si>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</si>
  <si>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</si>
  <si>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</si>
  <si>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</si>
  <si>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</si>
  <si>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</si>
  <si>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</si>
  <si>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</si>
  <si>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</si>
  <si>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</si>
  <si>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</si>
  <si>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</si>
  <si>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</si>
  <si>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</si>
  <si>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</si>
  <si>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</si>
  <si>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</si>
  <si>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</si>
  <si>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</si>
  <si>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</si>
  <si>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</si>
  <si>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</si>
  <si>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</si>
  <si>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</si>
  <si>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</si>
  <si>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</si>
  <si>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</si>
  <si>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</si>
  <si>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</si>
  <si>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</si>
  <si>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</si>
  <si>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</si>
  <si>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</si>
  <si>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</si>
  <si>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</si>
  <si>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</si>
  <si>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</si>
  <si>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</si>
  <si>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</si>
  <si>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</si>
  <si>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</si>
  <si>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</si>
  <si>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</si>
  <si>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</si>
  <si>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</si>
  <si>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</si>
  <si>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</si>
  <si>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</si>
  <si>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</si>
  <si>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</si>
  <si>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</si>
  <si>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</si>
  <si>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</si>
  <si>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</si>
  <si>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</si>
  <si>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</si>
  <si>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</si>
  <si>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</si>
  <si>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</si>
  <si>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</si>
  <si>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</si>
  <si>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</si>
  <si>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</si>
  <si>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</si>
  <si>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</si>
  <si>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</si>
  <si>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</si>
  <si>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</si>
  <si>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</si>
  <si>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</si>
  <si>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</si>
  <si>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</si>
  <si>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</si>
  <si>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</si>
  <si>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</si>
  <si>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</si>
  <si>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</si>
  <si>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</si>
  <si>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</si>
  <si>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</si>
  <si>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</si>
  <si>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</si>
  <si>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</si>
  <si>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</si>
  <si>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</si>
  <si>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</si>
  <si>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</si>
  <si>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</si>
  <si>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</si>
  <si>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</si>
  <si>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</si>
  <si>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</si>
  <si>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</si>
  <si>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</si>
  <si>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</si>
  <si>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</si>
  <si>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</si>
  <si>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</si>
  <si>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</si>
  <si>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</si>
  <si>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</si>
  <si>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</si>
  <si>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</si>
  <si>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</si>
  <si>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</si>
  <si>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</si>
  <si>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</si>
  <si>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</si>
  <si>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</si>
  <si>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</si>
  <si>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</si>
  <si>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</si>
  <si>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</si>
  <si>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</si>
  <si>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</si>
  <si>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</si>
  <si>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</si>
  <si>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</si>
  <si>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</si>
  <si>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</si>
  <si>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</si>
  <si>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</si>
  <si>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</si>
  <si>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</si>
  <si>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</si>
  <si>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</si>
  <si>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</si>
  <si>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</si>
  <si>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</si>
  <si>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</si>
  <si>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</si>
  <si>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</si>
  <si>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</si>
  <si>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</si>
  <si>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</si>
  <si>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</si>
  <si>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</si>
  <si>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</si>
  <si>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</si>
  <si>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</si>
  <si>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</si>
  <si>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</si>
  <si>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</si>
  <si>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</si>
  <si>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</si>
  <si>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</si>
  <si>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</si>
  <si>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</si>
  <si>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</si>
  <si>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</si>
  <si>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</si>
  <si>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</si>
  <si>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</si>
  <si>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</si>
  <si>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</si>
  <si>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</si>
  <si>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</si>
  <si>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</si>
  <si>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</si>
  <si>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</si>
  <si>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</si>
  <si>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</si>
  <si>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</si>
  <si>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</si>
  <si>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</si>
  <si>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</si>
  <si>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</si>
  <si>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</si>
  <si>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</si>
  <si>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</si>
  <si>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</si>
  <si>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</si>
  <si>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</si>
  <si>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</si>
  <si>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</si>
  <si>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</si>
  <si>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</si>
  <si>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</si>
  <si>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</si>
  <si>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</si>
  <si>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</si>
  <si>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</si>
  <si>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</si>
  <si>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</si>
  <si>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</si>
  <si>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</si>
  <si>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</si>
  <si>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</si>
  <si>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</si>
  <si>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</si>
  <si>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</si>
  <si>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</si>
  <si>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</si>
  <si>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</si>
  <si>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</si>
  <si>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</si>
  <si>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</si>
  <si>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</si>
  <si>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</si>
  <si>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</si>
  <si>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</si>
  <si>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</si>
  <si>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</si>
  <si>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</si>
  <si>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</si>
  <si>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</si>
  <si>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</si>
  <si>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</si>
  <si>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</si>
  <si>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</si>
  <si>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</si>
  <si>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</si>
  <si>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</si>
  <si>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</si>
  <si>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</si>
  <si>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</si>
  <si>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</si>
  <si>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</si>
  <si>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</si>
  <si>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</si>
  <si>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</si>
  <si>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</si>
  <si>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</si>
  <si>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</si>
  <si>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</si>
  <si>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</si>
  <si>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</si>
  <si>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</si>
  <si>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</si>
  <si>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</si>
  <si>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</si>
  <si>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</si>
  <si>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</si>
  <si>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</si>
  <si>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</si>
  <si>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</si>
  <si>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</si>
  <si>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</si>
  <si>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</si>
  <si>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</si>
  <si>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</si>
  <si>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</si>
  <si>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</si>
  <si>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</si>
  <si>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</si>
  <si>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</si>
  <si>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</si>
  <si>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</si>
  <si>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</si>
  <si>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</si>
  <si>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</si>
  <si>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</si>
  <si>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</si>
  <si>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</si>
  <si>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</si>
  <si>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</si>
  <si>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</si>
  <si>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</si>
  <si>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</si>
  <si>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</si>
  <si>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</si>
  <si>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</si>
  <si>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</si>
  <si>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</si>
  <si>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</si>
  <si>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</si>
  <si>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</si>
  <si>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</si>
  <si>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</si>
  <si>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</si>
  <si>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</si>
  <si>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</si>
  <si>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</si>
  <si>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</si>
  <si>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</si>
  <si>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</si>
  <si>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</si>
  <si>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</si>
  <si>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</si>
  <si>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</si>
  <si>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</si>
  <si>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</si>
  <si>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</si>
  <si>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</si>
  <si>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</si>
  <si>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</si>
  <si>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</si>
  <si>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</si>
  <si>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</si>
  <si>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</si>
  <si>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</si>
  <si>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</si>
  <si>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</si>
  <si>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</si>
  <si>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</si>
  <si>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</si>
  <si>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</si>
  <si>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</si>
  <si>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</si>
  <si>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</si>
  <si>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</si>
  <si>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</si>
  <si>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</si>
  <si>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</si>
  <si>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</si>
  <si>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</si>
  <si>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</si>
  <si>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</si>
  <si>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</si>
  <si>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</si>
  <si>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</si>
  <si>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</si>
  <si>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</si>
  <si>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</si>
  <si>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</si>
  <si>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</si>
  <si>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</si>
  <si>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</si>
  <si>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</si>
  <si>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</si>
  <si>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</si>
  <si>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</si>
  <si>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</si>
  <si>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</si>
  <si>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</si>
  <si>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</si>
  <si>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</si>
  <si>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</si>
  <si>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</si>
  <si>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</si>
  <si>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</si>
  <si>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</si>
  <si>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</si>
  <si>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</si>
  <si>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</si>
  <si>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</si>
  <si>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</si>
  <si>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</si>
  <si>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</si>
  <si>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</si>
  <si>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</si>
  <si>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</si>
  <si>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</si>
  <si>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</si>
  <si>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</si>
  <si>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</si>
  <si>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</si>
  <si>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</si>
  <si>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</si>
  <si>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</si>
  <si>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</si>
  <si>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</si>
  <si>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</si>
  <si>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</si>
  <si>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</si>
  <si>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</si>
  <si>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</si>
  <si>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</si>
  <si>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</si>
  <si>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</si>
  <si>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</si>
  <si>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</si>
  <si>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</si>
  <si>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</si>
  <si>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</si>
  <si>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</si>
  <si>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</si>
  <si>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</si>
  <si>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</si>
  <si>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</si>
  <si>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</si>
  <si>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</si>
  <si>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</si>
  <si>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</si>
  <si>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</si>
  <si>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</si>
  <si>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</si>
  <si>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</si>
  <si>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</si>
  <si>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</si>
  <si>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</si>
  <si>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</si>
  <si>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</si>
  <si>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</si>
  <si>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</si>
  <si>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</si>
  <si>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</si>
  <si>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</si>
  <si>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</si>
  <si>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</si>
  <si>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</si>
  <si>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</si>
  <si>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</si>
  <si>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</si>
  <si>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</si>
  <si>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</si>
  <si>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</si>
  <si>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</si>
  <si>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</si>
  <si>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</si>
  <si>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</si>
  <si>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</si>
  <si>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</si>
  <si>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</si>
  <si>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</si>
  <si>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</si>
  <si>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</si>
  <si>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</si>
  <si>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</si>
  <si>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</si>
  <si>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</si>
  <si>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</si>
  <si>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</si>
  <si>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</si>
  <si>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</si>
  <si>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</si>
  <si>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</si>
  <si>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</si>
  <si>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</si>
  <si>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</si>
  <si>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</si>
  <si>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</si>
  <si>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</si>
  <si>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</si>
  <si>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</si>
  <si>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</si>
  <si>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</si>
  <si>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</si>
  <si>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</si>
  <si>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</si>
  <si>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</si>
  <si>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</si>
  <si>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</si>
  <si>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</si>
  <si>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</si>
  <si>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</si>
  <si>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</si>
  <si>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</si>
  <si>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</si>
  <si>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</si>
  <si>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</si>
  <si>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</si>
  <si>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</si>
  <si>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</si>
  <si>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</si>
  <si>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</si>
  <si>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</si>
  <si>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</si>
  <si>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</si>
  <si>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</si>
  <si>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</si>
  <si>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</si>
  <si>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</si>
  <si>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</si>
  <si>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</si>
  <si>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</si>
  <si>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</si>
  <si>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</si>
  <si>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</si>
  <si>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</si>
  <si>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</si>
  <si>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</si>
  <si>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</si>
  <si>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</si>
  <si>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</si>
  <si>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</si>
  <si>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</si>
  <si>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</si>
  <si>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</si>
  <si>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</si>
  <si>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</si>
  <si>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</si>
  <si>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</si>
  <si>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</si>
  <si>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</si>
  <si>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</si>
  <si>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</si>
  <si>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</si>
  <si>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</si>
  <si>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</si>
  <si>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</si>
  <si>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</si>
  <si>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</si>
  <si>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</si>
  <si>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</si>
  <si>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</si>
  <si>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</si>
  <si>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</si>
  <si>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</si>
  <si>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</si>
  <si>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</si>
  <si>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</si>
  <si>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</si>
  <si>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</si>
  <si>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</si>
  <si>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</si>
  <si>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</si>
  <si>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</si>
  <si>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</si>
  <si>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</si>
  <si>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</si>
  <si>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</si>
  <si>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</si>
  <si>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</si>
  <si>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</si>
  <si>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</si>
  <si>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</si>
  <si>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</si>
  <si>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</si>
  <si>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</si>
  <si>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</si>
  <si>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</si>
  <si>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</si>
  <si>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</si>
  <si>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</si>
  <si>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</si>
  <si>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</si>
  <si>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</si>
  <si>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</si>
  <si>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</si>
  <si>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</si>
  <si>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</si>
  <si>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</si>
  <si>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</si>
  <si>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</si>
  <si>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</si>
  <si>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</si>
  <si>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</si>
  <si>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</si>
  <si>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</si>
  <si>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</si>
  <si>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</si>
  <si>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</si>
  <si>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</si>
  <si>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</si>
  <si>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</si>
  <si>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</si>
  <si>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</si>
  <si>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</si>
  <si>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</si>
  <si>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</si>
  <si>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</si>
  <si>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</si>
  <si>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</si>
  <si>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</si>
  <si>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</si>
  <si>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</si>
  <si>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</si>
  <si>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</si>
  <si>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</si>
  <si>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</si>
  <si>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</si>
  <si>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</si>
  <si>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</si>
  <si>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</si>
  <si>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</si>
  <si>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</si>
  <si>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</si>
  <si>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</si>
  <si>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</si>
  <si>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</si>
  <si>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</si>
  <si>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</si>
  <si>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</si>
  <si>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</si>
  <si>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</si>
  <si>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</si>
  <si>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</si>
  <si>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</si>
  <si>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</si>
  <si>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</si>
  <si>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</si>
  <si>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</si>
  <si>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</si>
  <si>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</si>
  <si>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</si>
  <si>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</si>
  <si>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</si>
  <si>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</si>
  <si>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</si>
  <si>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</si>
  <si>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</si>
  <si>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</si>
  <si>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</si>
  <si>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</si>
  <si>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</si>
  <si>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</si>
  <si>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</si>
  <si>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</si>
  <si>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</si>
  <si>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</si>
  <si>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</si>
  <si>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</si>
  <si>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</si>
  <si>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</si>
  <si>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</si>
  <si>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</si>
  <si>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</si>
  <si>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</si>
  <si>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</si>
  <si>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</si>
  <si>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</si>
  <si>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</si>
  <si>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</si>
  <si>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</si>
  <si>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</si>
  <si>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</si>
  <si>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</si>
  <si>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</si>
  <si>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</si>
  <si>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</si>
  <si>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</si>
  <si>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</si>
  <si>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</si>
  <si>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</si>
  <si>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</si>
  <si>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</si>
  <si>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</si>
  <si>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</si>
  <si>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</si>
  <si>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</si>
  <si>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</si>
  <si>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</si>
  <si>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</si>
  <si>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</si>
  <si>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</si>
  <si>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</si>
  <si>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</si>
  <si>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</si>
  <si>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</si>
  <si>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</si>
  <si>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</si>
  <si>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</si>
  <si>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</si>
  <si>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</si>
  <si>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</si>
  <si>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</si>
  <si>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</si>
  <si>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</si>
  <si>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</si>
  <si>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</si>
  <si>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</si>
  <si>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</si>
  <si>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</si>
  <si>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</si>
  <si>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</si>
  <si>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</si>
  <si>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</si>
  <si>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</si>
  <si>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</si>
  <si>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</si>
  <si>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</si>
  <si>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</si>
  <si>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</si>
  <si>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</si>
  <si>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</si>
  <si>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</si>
  <si>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</si>
  <si>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</si>
  <si>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</si>
  <si>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</si>
  <si>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</si>
  <si>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</si>
  <si>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</si>
  <si>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</si>
  <si>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</si>
  <si>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</si>
  <si>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</si>
  <si>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</si>
  <si>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</si>
  <si>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</si>
  <si>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</si>
  <si>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</si>
  <si>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</si>
  <si>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</si>
  <si>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</si>
  <si>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</si>
  <si>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</si>
  <si>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</si>
  <si>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</si>
  <si>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</si>
  <si>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</si>
  <si>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</si>
  <si>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</si>
  <si>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</si>
  <si>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</si>
  <si>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</si>
  <si>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</si>
  <si>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</si>
  <si>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</si>
  <si>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</si>
  <si>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</si>
  <si>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</si>
  <si>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</si>
  <si>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</si>
  <si>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</si>
  <si>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</si>
  <si>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</si>
  <si>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</si>
  <si>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</si>
  <si>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</si>
  <si>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</si>
  <si>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</si>
  <si>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</si>
  <si>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</si>
  <si>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</si>
  <si>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</si>
  <si>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</si>
  <si>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</si>
  <si>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</si>
  <si>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</si>
  <si>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</si>
  <si>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</si>
  <si>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</si>
  <si>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</si>
  <si>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</si>
  <si>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</si>
  <si>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</si>
  <si>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</si>
  <si>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</si>
  <si>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</si>
  <si>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</si>
  <si>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</si>
  <si>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</si>
  <si>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</si>
  <si>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</si>
  <si>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</si>
  <si>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</si>
  <si>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</si>
  <si>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</si>
  <si>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</si>
  <si>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</si>
  <si>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</si>
  <si>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</si>
  <si>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</si>
  <si>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</si>
  <si>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</si>
  <si>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</si>
  <si>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</si>
  <si>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</si>
  <si>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</si>
  <si>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</si>
  <si>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</si>
  <si>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</si>
  <si>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</si>
  <si>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</si>
  <si>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</si>
  <si>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</si>
  <si>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</si>
  <si>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</si>
  <si>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</si>
  <si>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</si>
  <si>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</si>
  <si>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</si>
  <si>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</si>
  <si>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</si>
  <si>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</si>
  <si>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</si>
  <si>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</si>
  <si>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</si>
  <si>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</si>
  <si>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</si>
  <si>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</si>
  <si>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</si>
  <si>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</si>
  <si>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</si>
  <si>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</si>
  <si>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</si>
  <si>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</si>
  <si>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</si>
  <si>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</si>
  <si>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</si>
  <si>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</si>
  <si>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</si>
  <si>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</si>
  <si>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</si>
  <si>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</si>
  <si>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</si>
  <si>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</si>
  <si>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</si>
  <si>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</si>
  <si>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</si>
  <si>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</si>
  <si>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</si>
  <si>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</si>
  <si>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</si>
  <si>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</si>
  <si>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</si>
  <si>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</si>
  <si>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</si>
  <si>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</si>
  <si>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</si>
  <si>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</si>
  <si>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</si>
  <si>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</si>
  <si>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</si>
  <si>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</si>
  <si>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</si>
  <si>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</si>
  <si>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</si>
  <si>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</si>
  <si>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</si>
  <si>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</si>
  <si>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</si>
  <si>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</si>
  <si>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</si>
  <si>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</si>
  <si>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</si>
  <si>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</si>
  <si>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</si>
  <si>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</si>
  <si>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</si>
  <si>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</si>
  <si>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</si>
  <si>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</si>
  <si>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</si>
  <si>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</si>
  <si>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</si>
  <si>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</si>
  <si>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</si>
  <si>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</si>
  <si>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</si>
  <si>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</si>
  <si>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</si>
  <si>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</si>
  <si>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</si>
  <si>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</si>
  <si>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</si>
  <si>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</si>
  <si>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</si>
  <si>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</si>
  <si>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</si>
  <si>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</si>
  <si>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</si>
  <si>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</si>
  <si>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</si>
  <si>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</si>
  <si>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</si>
  <si>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</si>
  <si>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</si>
  <si>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</si>
  <si>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</si>
  <si>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</si>
  <si>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</si>
  <si>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</si>
  <si>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</si>
  <si>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</si>
  <si>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</si>
  <si>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</si>
  <si>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</si>
  <si>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</si>
  <si>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</si>
  <si>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</si>
  <si>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</si>
  <si>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</si>
  <si>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</si>
  <si>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</si>
  <si>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</si>
  <si>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</si>
  <si>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</si>
  <si>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</si>
  <si>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</si>
  <si>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</si>
  <si>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</si>
  <si>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</si>
  <si>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</si>
  <si>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</si>
  <si>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</si>
  <si>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</si>
  <si>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</si>
  <si>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</si>
  <si>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</si>
  <si>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</si>
  <si>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</si>
  <si>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</si>
  <si>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</si>
  <si>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</si>
  <si>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</si>
  <si>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</si>
  <si>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</si>
  <si>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</si>
  <si>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</si>
  <si>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</si>
  <si>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</si>
  <si>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</si>
  <si>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</si>
  <si>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</si>
  <si>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</si>
  <si>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</si>
  <si>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</si>
  <si>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</si>
  <si>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</si>
  <si>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</si>
  <si>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</si>
  <si>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</si>
  <si>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</si>
  <si>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</si>
  <si>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</si>
  <si>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</si>
  <si>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</si>
  <si>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</si>
  <si>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</si>
  <si>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</si>
  <si>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</si>
  <si>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</si>
  <si>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</si>
  <si>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</si>
  <si>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</si>
  <si>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</si>
  <si>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</si>
  <si>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</si>
  <si>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</si>
  <si>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</si>
  <si>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</si>
  <si>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</si>
  <si>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</si>
  <si>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</si>
  <si>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</si>
  <si>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</si>
  <si>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</si>
  <si>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</si>
  <si>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</si>
  <si>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</si>
  <si>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</si>
  <si>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</si>
  <si>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</si>
  <si>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</si>
  <si>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</si>
  <si>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</si>
  <si>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</si>
  <si>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</si>
  <si>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</si>
  <si>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</si>
  <si>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</si>
  <si>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</si>
  <si>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</si>
  <si>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</si>
  <si>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</si>
  <si>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</si>
  <si>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</si>
  <si>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</si>
  <si>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</si>
  <si>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</si>
  <si>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</si>
  <si>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</si>
  <si>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</si>
  <si>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</si>
  <si>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</si>
  <si>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</si>
  <si>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</si>
  <si>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</si>
  <si>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</si>
  <si>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</si>
  <si>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</si>
  <si>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</si>
  <si>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</si>
  <si>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</si>
  <si>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</si>
  <si>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</si>
  <si>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</si>
  <si>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</si>
  <si>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</si>
  <si>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</si>
  <si>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</si>
  <si>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</si>
  <si>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</si>
  <si>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</si>
  <si>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</si>
  <si>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</si>
  <si>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</si>
  <si>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</si>
  <si>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</si>
  <si>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</si>
  <si>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</si>
  <si>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</si>
  <si>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</si>
  <si>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</si>
  <si>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</si>
  <si>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</si>
  <si>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</si>
  <si>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</si>
  <si>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</si>
  <si>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</si>
  <si>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</si>
  <si>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</si>
  <si>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</si>
  <si>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</si>
  <si>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</si>
  <si>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</si>
  <si>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</si>
  <si>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</si>
  <si>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</si>
  <si>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</si>
  <si>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</si>
  <si>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</si>
  <si>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</si>
  <si>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</si>
  <si>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</si>
  <si>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</si>
  <si>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</si>
  <si>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</si>
  <si>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</si>
  <si>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</si>
  <si>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</si>
  <si>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</si>
  <si>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</si>
  <si>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</si>
  <si>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</si>
  <si>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</si>
  <si>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</si>
  <si>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</si>
  <si>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</si>
  <si>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</si>
  <si>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</si>
  <si>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</si>
  <si>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</si>
  <si>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</si>
  <si>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</si>
  <si>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</si>
  <si>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</si>
  <si>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</si>
  <si>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</si>
  <si>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</si>
  <si>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</si>
  <si>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</si>
  <si>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</si>
  <si>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</si>
  <si>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</si>
  <si>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</si>
  <si>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</si>
  <si>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</si>
  <si>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</si>
  <si>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</si>
  <si>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</si>
  <si>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</si>
  <si>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</si>
  <si>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</si>
  <si>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</si>
  <si>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</si>
  <si>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</si>
  <si>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</si>
  <si>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</si>
  <si>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</si>
  <si>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</si>
  <si>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</si>
  <si>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</si>
  <si>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</si>
  <si>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</si>
  <si>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</si>
  <si>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</si>
  <si>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</si>
  <si>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</si>
  <si>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</si>
  <si>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</si>
  <si>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</si>
  <si>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</si>
  <si>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</si>
  <si>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</si>
  <si>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</si>
  <si>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</si>
  <si>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</si>
  <si>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</si>
  <si>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</si>
  <si>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</si>
  <si>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</si>
  <si>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</si>
  <si>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</si>
  <si>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</si>
  <si>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</si>
  <si>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</si>
  <si>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</si>
  <si>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</si>
  <si>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</si>
  <si>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</si>
  <si>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</si>
  <si>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</si>
  <si>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</si>
  <si>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</si>
  <si>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</si>
  <si>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</si>
  <si>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</si>
  <si>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</si>
  <si>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</si>
  <si>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</si>
  <si>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</si>
  <si>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</si>
  <si>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</si>
  <si>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</si>
  <si>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</si>
  <si>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</si>
  <si>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</si>
  <si>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</si>
  <si>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</si>
  <si>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</si>
  <si>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</si>
  <si>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</si>
  <si>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</si>
  <si>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</si>
  <si>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</si>
  <si>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</si>
  <si>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</si>
  <si>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</si>
  <si>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</si>
  <si>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</si>
  <si>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</si>
  <si>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</si>
  <si>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</si>
  <si>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</si>
  <si>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</si>
  <si>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</si>
  <si>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</si>
  <si>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</si>
  <si>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</si>
  <si>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</si>
  <si>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</si>
  <si>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</si>
  <si>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</si>
  <si>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</si>
  <si>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</si>
  <si>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</si>
  <si>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</si>
  <si>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</si>
  <si>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</si>
  <si>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</si>
  <si>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</si>
  <si>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</si>
  <si>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</si>
  <si>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</si>
  <si>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</si>
  <si>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</si>
  <si>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</si>
  <si>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</si>
  <si>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</si>
  <si>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</si>
  <si>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</si>
  <si>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</si>
  <si>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</si>
  <si>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</si>
  <si>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</si>
  <si>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</si>
  <si>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</si>
  <si>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</si>
  <si>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</si>
  <si>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</si>
  <si>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</si>
  <si>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</si>
  <si>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</si>
  <si>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</si>
  <si>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</si>
  <si>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</si>
  <si>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</si>
  <si>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</si>
  <si>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</si>
  <si>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</si>
  <si>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</si>
  <si>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</si>
  <si>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</si>
  <si>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</si>
  <si>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</si>
  <si>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</si>
  <si>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</si>
  <si>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</si>
  <si>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</si>
  <si>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</si>
  <si>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</si>
  <si>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</si>
  <si>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</si>
  <si>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</si>
  <si>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</si>
  <si>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</si>
  <si>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</si>
  <si>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</si>
  <si>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</si>
  <si>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</si>
  <si>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</si>
  <si>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</si>
  <si>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</si>
  <si>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</si>
  <si>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</si>
  <si>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</si>
  <si>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</si>
  <si>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</si>
  <si>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</si>
  <si>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</si>
  <si>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</si>
  <si>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</si>
  <si>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</si>
  <si>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</si>
  <si>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</si>
  <si>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</si>
  <si>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</si>
  <si>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</si>
  <si>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</si>
  <si>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</si>
  <si>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</si>
  <si>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</si>
  <si>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</si>
  <si>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</si>
  <si>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</si>
  <si>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</si>
  <si>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</si>
  <si>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</si>
  <si>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</si>
  <si>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</si>
  <si>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</si>
  <si>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</si>
  <si>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</si>
  <si>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</si>
  <si>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</si>
  <si>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</si>
  <si>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</si>
  <si>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</si>
  <si>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</si>
  <si>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</si>
  <si>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</si>
  <si>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</si>
  <si>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</si>
  <si>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</si>
  <si>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</si>
  <si>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</si>
  <si>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</si>
  <si>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</si>
  <si>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</si>
  <si>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</si>
  <si>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</si>
  <si>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</si>
  <si>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</si>
  <si>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</si>
  <si>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</si>
  <si>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</si>
  <si>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</si>
  <si>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</si>
  <si>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</si>
  <si>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</si>
  <si>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</si>
  <si>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</si>
  <si>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</si>
  <si>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</si>
  <si>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</si>
  <si>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</si>
  <si>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</si>
  <si>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</si>
  <si>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</si>
  <si>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</si>
  <si>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</si>
  <si>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</si>
  <si>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</si>
  <si>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</si>
  <si>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</si>
  <si>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</si>
  <si>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</si>
  <si>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</si>
  <si>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</si>
  <si>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</si>
  <si>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</si>
  <si>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</si>
  <si>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</si>
  <si>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</si>
  <si>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</si>
  <si>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</si>
  <si>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</si>
  <si>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</si>
  <si>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</si>
  <si>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</si>
  <si>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</si>
  <si>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</si>
  <si>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</si>
  <si>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</si>
  <si>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</si>
  <si>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</si>
  <si>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</si>
  <si>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</si>
  <si>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</si>
  <si>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</si>
  <si>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</si>
  <si>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</si>
  <si>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</si>
  <si>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</si>
  <si>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</si>
  <si>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</si>
  <si>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</si>
  <si>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</si>
  <si>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</si>
  <si>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</si>
  <si>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</si>
  <si>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</si>
  <si>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</si>
  <si>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</si>
  <si>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</si>
  <si>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</si>
  <si>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</si>
  <si>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</si>
  <si>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</si>
  <si>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</si>
  <si>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</si>
  <si>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</si>
  <si>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</si>
  <si>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</si>
  <si>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</si>
  <si>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</si>
  <si>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</si>
  <si>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</si>
  <si>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</si>
  <si>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</si>
  <si>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</si>
  <si>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</si>
  <si>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</si>
  <si>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</si>
  <si>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</si>
  <si>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</si>
  <si>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</si>
  <si>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</si>
  <si>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</si>
  <si>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</si>
  <si>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</si>
  <si>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</si>
  <si>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</si>
  <si>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</si>
  <si>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</si>
  <si>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</si>
  <si>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</si>
  <si>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</si>
  <si>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</si>
  <si>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</si>
  <si>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</si>
  <si>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</si>
  <si>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</si>
  <si>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</si>
  <si>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</si>
  <si>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</si>
  <si>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</si>
  <si>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</si>
  <si>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</si>
  <si>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</si>
  <si>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</si>
  <si>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</si>
  <si>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</si>
  <si>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</si>
  <si>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</si>
  <si>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</si>
  <si>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</si>
  <si>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</si>
  <si>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</si>
  <si>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</si>
  <si>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</si>
  <si>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</si>
  <si>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</si>
  <si>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</si>
  <si>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</si>
  <si>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</si>
  <si>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</si>
  <si>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</si>
  <si>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</si>
  <si>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</si>
  <si>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</si>
  <si>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</si>
  <si>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</si>
  <si>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</si>
  <si>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</si>
  <si>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</si>
  <si>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</si>
  <si>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</si>
  <si>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</si>
  <si>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</si>
  <si>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</si>
  <si>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</si>
  <si>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</si>
  <si>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</si>
  <si>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</si>
  <si>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</si>
  <si>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</si>
  <si>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</si>
  <si>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</si>
  <si>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</si>
  <si>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</si>
  <si>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</si>
  <si>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</si>
  <si>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</si>
  <si>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</si>
  <si>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</si>
  <si>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</si>
  <si>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</si>
  <si>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</si>
  <si>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</si>
  <si>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</si>
  <si>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</si>
  <si>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</si>
  <si>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</si>
  <si>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</si>
  <si>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</si>
  <si>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</si>
  <si>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</si>
  <si>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</si>
  <si>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</si>
  <si>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</si>
  <si>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</si>
  <si>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</si>
  <si>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</si>
  <si>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</si>
  <si>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</si>
  <si>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</si>
  <si>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</si>
  <si>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</si>
  <si>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</si>
  <si>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</si>
  <si>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</si>
  <si>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</si>
  <si>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</si>
  <si>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</si>
  <si>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</si>
  <si>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</si>
  <si>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</si>
  <si>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</si>
  <si>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</si>
  <si>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</si>
  <si>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</si>
  <si>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</si>
  <si>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</si>
  <si>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</si>
  <si>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</si>
  <si>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</si>
  <si>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</si>
  <si>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</si>
  <si>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</si>
  <si>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</si>
  <si>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</si>
  <si>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</si>
  <si>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</si>
  <si>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</si>
  <si>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</si>
  <si>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</si>
  <si>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</si>
  <si>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</si>
  <si>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</si>
  <si>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</si>
  <si>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</si>
  <si>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</si>
  <si>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</si>
  <si>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</si>
  <si>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</si>
  <si>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</si>
  <si>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</si>
  <si>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</si>
  <si>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</si>
  <si>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</si>
  <si>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</si>
  <si>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</si>
  <si>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</si>
  <si>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</si>
  <si>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</si>
  <si>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</si>
  <si>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</si>
  <si>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</si>
  <si>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</si>
  <si>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</si>
  <si>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</si>
  <si>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</si>
  <si>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</si>
  <si>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</si>
  <si>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</si>
  <si>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</si>
  <si>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</si>
  <si>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</si>
  <si>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</si>
  <si>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</si>
  <si>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</si>
  <si>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</si>
  <si>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</si>
  <si>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</si>
  <si>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</si>
  <si>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</si>
  <si>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</si>
  <si>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</si>
  <si>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</si>
  <si>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</si>
  <si>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</si>
  <si>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</si>
  <si>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</si>
  <si>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</si>
  <si>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</si>
  <si>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</si>
  <si>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</si>
  <si>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</si>
  <si>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</si>
  <si>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</si>
  <si>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</si>
  <si>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</si>
  <si>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</si>
  <si>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</si>
  <si>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</si>
  <si>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</si>
  <si>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</si>
  <si>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</si>
  <si>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</si>
  <si>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</si>
  <si>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</si>
  <si>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</si>
  <si>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</si>
  <si>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</si>
  <si>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</si>
  <si>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</si>
  <si>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</si>
  <si>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</si>
  <si>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</si>
  <si>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</si>
  <si>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</si>
  <si>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</si>
  <si>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</si>
  <si>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</si>
  <si>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</si>
  <si>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</si>
  <si>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</si>
  <si>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</si>
  <si>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</si>
  <si>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</si>
  <si>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</si>
  <si>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</si>
  <si>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</si>
  <si>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</si>
  <si>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</si>
  <si>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</si>
  <si>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</si>
  <si>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</si>
  <si>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</si>
  <si>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</si>
  <si>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</si>
  <si>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</si>
  <si>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</si>
  <si>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</si>
  <si>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</si>
  <si>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</si>
  <si>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</si>
  <si>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</si>
  <si>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</si>
  <si>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</si>
  <si>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</si>
  <si>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</si>
  <si>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</si>
  <si>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</si>
  <si>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</si>
  <si>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</si>
  <si>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</si>
  <si>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</si>
  <si>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</si>
  <si>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</si>
  <si>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</si>
  <si>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</si>
  <si>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</si>
  <si>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</si>
  <si>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</si>
  <si>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</si>
  <si>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</si>
  <si>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</si>
  <si>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</si>
  <si>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</si>
  <si>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</si>
  <si>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</si>
  <si>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</si>
  <si>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</si>
  <si>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</si>
  <si>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</si>
  <si>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</si>
  <si>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</si>
  <si>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</si>
  <si>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</si>
  <si>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</si>
  <si>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</si>
  <si>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</si>
  <si>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</si>
  <si>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</si>
  <si>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</si>
  <si>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</si>
  <si>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</si>
  <si>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</si>
  <si>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</si>
  <si>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</si>
  <si>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</si>
  <si>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</si>
  <si>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</si>
  <si>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</si>
  <si>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</si>
  <si>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</si>
  <si>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</si>
  <si>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</si>
  <si>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</si>
  <si>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</si>
  <si>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</si>
  <si>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</si>
  <si>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</si>
  <si>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</si>
  <si>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</si>
  <si>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</si>
  <si>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</si>
  <si>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</si>
  <si>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</si>
  <si>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</si>
  <si>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</si>
  <si>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</si>
  <si>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</si>
  <si>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</si>
  <si>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</si>
  <si>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</si>
  <si>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</si>
  <si>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</si>
  <si>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</si>
  <si>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</si>
  <si>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</si>
  <si>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</si>
  <si>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</si>
  <si>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</si>
  <si>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</si>
  <si>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</si>
  <si>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</si>
  <si>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</si>
  <si>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</si>
  <si>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</si>
  <si>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</si>
  <si>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</si>
  <si>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</si>
  <si>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</si>
  <si>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</si>
  <si>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</si>
  <si>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</si>
  <si>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</si>
  <si>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</si>
  <si>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</si>
  <si>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</si>
  <si>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</si>
  <si>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</si>
  <si>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</si>
  <si>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</si>
  <si>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</si>
  <si>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</si>
  <si>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</si>
  <si>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</si>
  <si>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</si>
  <si>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</si>
  <si>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</si>
  <si>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</si>
  <si>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</si>
  <si>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</si>
  <si>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</si>
  <si>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</si>
  <si>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</si>
  <si>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</si>
  <si>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</si>
  <si>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</si>
  <si>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</si>
  <si>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</si>
  <si>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</si>
  <si>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</si>
  <si>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</si>
  <si>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</si>
  <si>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</si>
  <si>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</si>
  <si>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</si>
  <si>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</si>
  <si>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</si>
  <si>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</si>
  <si>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</si>
  <si>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</si>
  <si>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</si>
  <si>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</si>
  <si>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</si>
  <si>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</si>
  <si>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</si>
  <si>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</si>
  <si>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</si>
  <si>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</si>
  <si>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</si>
  <si>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</si>
  <si>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</si>
  <si>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</si>
  <si>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</si>
  <si>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</si>
  <si>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</si>
  <si>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</si>
  <si>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</si>
  <si>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</si>
  <si>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</si>
  <si>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</si>
  <si>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</si>
  <si>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</si>
  <si>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</si>
  <si>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</si>
  <si>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</si>
  <si>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</si>
  <si>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</si>
  <si>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</si>
  <si>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</si>
  <si>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</si>
  <si>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</si>
  <si>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</si>
  <si>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</si>
  <si>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</si>
  <si>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</si>
  <si>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</si>
  <si>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</si>
  <si>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</si>
  <si>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</si>
  <si>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</si>
  <si>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</si>
  <si>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</si>
  <si>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</si>
  <si>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</si>
  <si>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</si>
  <si>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</si>
  <si>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</si>
  <si>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</si>
  <si>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</si>
  <si>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</si>
  <si>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</si>
  <si>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</si>
  <si>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</si>
  <si>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</si>
  <si>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</si>
  <si>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</si>
  <si>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</si>
  <si>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</si>
  <si>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</si>
  <si>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</si>
  <si>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</si>
  <si>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</si>
  <si>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</si>
  <si>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</si>
  <si>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</si>
  <si>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</si>
  <si>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</si>
  <si>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</si>
  <si>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</si>
  <si>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</si>
  <si>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</si>
  <si>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</si>
  <si>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</si>
  <si>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</si>
  <si>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</si>
  <si>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</si>
  <si>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</si>
  <si>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</si>
  <si>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</si>
  <si>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</si>
  <si>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</si>
  <si>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</si>
  <si>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</si>
  <si>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</si>
  <si>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</si>
  <si>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</si>
  <si>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</si>
  <si>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</si>
  <si>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</si>
  <si>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</si>
  <si>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</si>
  <si>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</si>
  <si>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</si>
  <si>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</si>
  <si>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</si>
  <si>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</si>
  <si>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</si>
  <si>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</si>
  <si>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</si>
  <si>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</si>
  <si>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</si>
  <si>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</si>
  <si>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</si>
  <si>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</si>
  <si>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</si>
  <si>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</si>
  <si>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</si>
  <si>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</si>
  <si>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</si>
  <si>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</si>
  <si>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</si>
  <si>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</si>
  <si>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</si>
  <si>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</si>
  <si>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</si>
  <si>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</si>
  <si>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</si>
  <si>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</si>
  <si>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</si>
  <si>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</si>
  <si>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</si>
  <si>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</si>
  <si>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</si>
  <si>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</si>
  <si>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</si>
  <si>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</si>
  <si>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</si>
  <si>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</si>
  <si>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</si>
  <si>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</si>
  <si>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</si>
  <si>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</si>
  <si>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</si>
  <si>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</si>
  <si>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</si>
  <si>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</si>
  <si>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</si>
  <si>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</si>
  <si>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</si>
  <si>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</si>
  <si>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</si>
  <si>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</si>
  <si>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</si>
  <si>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</si>
  <si>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</si>
  <si>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</si>
  <si>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</si>
  <si>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</si>
  <si>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</si>
  <si>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</si>
  <si>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</si>
  <si>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</si>
  <si>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</si>
  <si>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</si>
  <si>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</si>
  <si>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</si>
  <si>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</si>
  <si>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</si>
  <si>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</si>
  <si>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</si>
  <si>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</si>
  <si>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</si>
  <si>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</si>
  <si>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</si>
  <si>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</si>
  <si>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</si>
  <si>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</si>
  <si>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</si>
  <si>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</si>
  <si>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</si>
  <si>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</si>
  <si>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</si>
  <si>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</si>
  <si>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</si>
  <si>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</si>
  <si>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</si>
  <si>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</si>
  <si>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</si>
  <si>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</si>
  <si>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</si>
  <si>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</si>
  <si>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</si>
  <si>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</si>
  <si>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</si>
  <si>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</si>
  <si>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</si>
  <si>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</si>
  <si>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</si>
  <si>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</si>
  <si>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</si>
  <si>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</si>
  <si>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</si>
  <si>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</si>
  <si>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</si>
  <si>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</si>
  <si>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</si>
  <si>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</si>
  <si>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</si>
  <si>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</si>
  <si>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</si>
  <si>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</si>
  <si>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</si>
  <si>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</si>
  <si>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</si>
  <si>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</si>
  <si>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</si>
  <si>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</si>
  <si>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</si>
  <si>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</si>
  <si>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</si>
  <si>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</si>
  <si>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</si>
  <si>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</si>
  <si>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</si>
  <si>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</si>
  <si>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</si>
  <si>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</si>
  <si>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</si>
  <si>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</si>
  <si>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</si>
  <si>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</si>
  <si>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</si>
  <si>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</si>
  <si>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</si>
  <si>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</si>
  <si>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</si>
  <si>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</si>
  <si>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</si>
  <si>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</si>
  <si>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</si>
  <si>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</si>
  <si>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</si>
  <si>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</si>
  <si>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</si>
  <si>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</si>
  <si>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</si>
  <si>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</si>
  <si>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</si>
  <si>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</si>
  <si>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</si>
  <si>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</si>
  <si>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</si>
  <si>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</si>
  <si>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</si>
  <si>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</si>
  <si>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</si>
  <si>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</si>
  <si>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</si>
  <si>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</si>
  <si>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</si>
  <si>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</si>
  <si>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</si>
  <si>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</si>
  <si>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</si>
  <si>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</si>
  <si>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</si>
  <si>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</si>
  <si>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</si>
  <si>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</si>
  <si>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</si>
  <si>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</si>
  <si>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</si>
  <si>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</si>
  <si>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</si>
  <si>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</si>
  <si>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</si>
  <si>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</si>
  <si>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</si>
  <si>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</si>
  <si>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</si>
  <si>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</si>
  <si>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</si>
  <si>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</si>
  <si>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</si>
  <si>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</si>
  <si>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</si>
  <si>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</si>
  <si>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</si>
  <si>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</si>
  <si>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</si>
  <si>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</si>
  <si>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</si>
  <si>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</si>
  <si>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</si>
  <si>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</si>
  <si>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</si>
  <si>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</si>
  <si>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</si>
  <si>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</si>
  <si>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</si>
  <si>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</si>
  <si>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</si>
  <si>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</si>
  <si>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</si>
  <si>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</si>
  <si>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</si>
  <si>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</si>
  <si>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</si>
  <si>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</si>
  <si>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</si>
  <si>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</si>
  <si>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</si>
  <si>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</si>
  <si>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</si>
  <si>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</si>
  <si>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</si>
  <si>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</si>
  <si>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</si>
  <si>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</si>
  <si>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</si>
  <si>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</si>
  <si>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</si>
  <si>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</si>
  <si>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</si>
  <si>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</si>
  <si>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</si>
  <si>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</si>
  <si>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</si>
  <si>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</si>
  <si>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</si>
  <si>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</si>
  <si>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</si>
  <si>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</si>
  <si>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</si>
  <si>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</si>
  <si>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</si>
  <si>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</si>
  <si>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</si>
  <si>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</si>
  <si>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</si>
  <si>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</si>
  <si>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</si>
  <si>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</si>
  <si>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</si>
  <si>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</si>
  <si>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</si>
  <si>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</si>
  <si>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</si>
  <si>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</si>
  <si>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</si>
  <si>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</si>
  <si>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</si>
  <si>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</si>
  <si>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</si>
  <si>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</si>
  <si>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</si>
  <si>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</si>
  <si>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</si>
  <si>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</si>
  <si>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</si>
  <si>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</si>
  <si>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</si>
  <si>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</si>
  <si>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</si>
  <si>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</si>
  <si>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</si>
  <si>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</si>
  <si>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</si>
  <si>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</si>
  <si>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</si>
  <si>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</si>
  <si>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</si>
  <si>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</si>
  <si>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</si>
  <si>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</si>
  <si>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</si>
  <si>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</si>
  <si>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</si>
  <si>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</si>
  <si>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</si>
  <si>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</si>
  <si>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</si>
  <si>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</si>
  <si>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</si>
  <si>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</si>
  <si>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</si>
  <si>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</si>
  <si>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</si>
  <si>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</si>
  <si>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</si>
  <si>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</si>
  <si>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</si>
  <si>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</si>
  <si>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</si>
  <si>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</si>
  <si>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</si>
  <si>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</si>
  <si>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</si>
  <si>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</si>
  <si>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</si>
  <si>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</si>
  <si>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</si>
  <si>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</si>
  <si>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</si>
  <si>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</si>
  <si>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</si>
  <si>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</si>
  <si>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</si>
  <si>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</si>
  <si>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</si>
  <si>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</si>
  <si>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</si>
  <si>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</si>
  <si>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</si>
  <si>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</si>
  <si>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</si>
  <si>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</si>
  <si>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</si>
  <si>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</si>
  <si>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</si>
  <si>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</si>
  <si>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</si>
  <si>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</si>
  <si>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</si>
  <si>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</si>
  <si>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</si>
  <si>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</si>
  <si>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</si>
  <si>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</si>
  <si>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</si>
  <si>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</si>
  <si>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</si>
  <si>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</si>
  <si>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</si>
  <si>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</si>
  <si>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</si>
  <si>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</si>
  <si>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</si>
  <si>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</si>
  <si>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</si>
  <si>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</si>
  <si>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</si>
  <si>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</si>
  <si>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</si>
  <si>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</si>
  <si>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</si>
  <si>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</si>
  <si>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</si>
  <si>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</si>
  <si>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</si>
  <si>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</si>
  <si>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</si>
  <si>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</si>
  <si>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</si>
  <si>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</si>
  <si>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</si>
  <si>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</si>
  <si>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</si>
  <si>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</si>
  <si>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</si>
  <si>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</si>
  <si>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</si>
  <si>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</si>
  <si>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</si>
  <si>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</si>
  <si>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</si>
  <si>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</si>
  <si>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</si>
  <si>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</si>
  <si>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</si>
  <si>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</si>
  <si>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</si>
  <si>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</si>
  <si>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</si>
  <si>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</si>
  <si>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</si>
  <si>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</si>
  <si>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</si>
  <si>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</si>
  <si>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</si>
  <si>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</si>
  <si>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</si>
  <si>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</si>
  <si>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</si>
  <si>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</si>
  <si>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</si>
  <si>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</si>
  <si>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</si>
  <si>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</si>
  <si>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</si>
  <si>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</si>
  <si>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</si>
  <si>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</si>
  <si>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</si>
  <si>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</si>
  <si>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</si>
  <si>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</si>
  <si>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</si>
  <si>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</si>
  <si>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</si>
  <si>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</si>
  <si>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</si>
  <si>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</si>
  <si>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</si>
  <si>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</si>
  <si>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</si>
  <si>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</si>
  <si>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</si>
  <si>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</si>
  <si>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</si>
  <si>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</si>
  <si>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</si>
  <si>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</si>
  <si>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</si>
  <si>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</si>
  <si>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</si>
  <si>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</si>
  <si>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</si>
  <si>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</si>
  <si>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</si>
  <si>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</si>
  <si>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</si>
  <si>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</si>
  <si>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</si>
  <si>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</si>
  <si>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</si>
  <si>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</si>
  <si>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</si>
  <si>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</si>
  <si>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</si>
  <si>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</si>
  <si>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</si>
  <si>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</si>
  <si>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</si>
  <si>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</si>
  <si>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</si>
  <si>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</si>
  <si>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</si>
  <si>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</si>
  <si>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</si>
  <si>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</si>
  <si>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</si>
  <si>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</si>
  <si>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</si>
  <si>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</si>
  <si>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</si>
  <si>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</si>
  <si>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</si>
  <si>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</si>
  <si>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</si>
  <si>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</si>
  <si>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</si>
  <si>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</si>
  <si>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</si>
  <si>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</si>
  <si>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</si>
  <si>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</si>
  <si>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</si>
  <si>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</si>
  <si>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</si>
  <si>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</si>
  <si>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</si>
  <si>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</si>
  <si>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</si>
  <si>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</si>
  <si>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</si>
  <si>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</si>
  <si>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</si>
  <si>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</si>
  <si>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</si>
  <si>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</si>
  <si>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</si>
  <si>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</si>
  <si>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</si>
  <si>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</si>
  <si>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</si>
  <si>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</si>
  <si>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</si>
  <si>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</si>
  <si>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</si>
  <si>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</si>
  <si>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</si>
  <si>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</si>
  <si>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</si>
  <si>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</si>
  <si>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</si>
  <si>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</si>
  <si>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</si>
  <si>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</si>
  <si>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</si>
  <si>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</si>
  <si>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</si>
  <si>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</si>
  <si>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</si>
  <si>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</si>
  <si>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</si>
  <si>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</si>
  <si>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</si>
  <si>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</si>
  <si>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</si>
  <si>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</si>
  <si>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</si>
  <si>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</si>
  <si>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</si>
  <si>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</si>
  <si>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</si>
  <si>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</si>
  <si>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</si>
  <si>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</si>
  <si>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</si>
  <si>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</si>
  <si>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</si>
  <si>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</si>
  <si>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</si>
  <si>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</si>
  <si>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</si>
  <si>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</si>
  <si>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</si>
  <si>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</si>
  <si>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</si>
  <si>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</si>
  <si>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</si>
  <si>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</si>
  <si>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</si>
  <si>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</si>
  <si>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</si>
  <si>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</si>
  <si>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</si>
  <si>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</si>
  <si>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</si>
  <si>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</si>
  <si>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</si>
  <si>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</si>
  <si>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</si>
  <si>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</si>
  <si>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</si>
  <si>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</si>
  <si>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</si>
  <si>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</si>
  <si>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</si>
  <si>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</si>
  <si>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</si>
  <si>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</si>
  <si>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</si>
  <si>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</si>
  <si>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</si>
  <si>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</si>
  <si>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</si>
  <si>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</si>
  <si>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</si>
  <si>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</si>
  <si>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</si>
  <si>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</si>
  <si>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</si>
  <si>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</si>
  <si>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</si>
  <si>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</si>
  <si>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</si>
  <si>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</si>
  <si>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</si>
  <si>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</si>
  <si>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</si>
  <si>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</si>
  <si>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</si>
  <si>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</si>
  <si>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</si>
  <si>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</si>
  <si>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</si>
  <si>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</si>
  <si>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</si>
  <si>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</si>
  <si>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</si>
  <si>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</si>
  <si>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</si>
  <si>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</si>
  <si>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</si>
  <si>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</si>
  <si>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</si>
  <si>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</si>
  <si>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</si>
  <si>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</si>
  <si>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</si>
  <si>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</si>
  <si>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</si>
  <si>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</si>
  <si>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</si>
  <si>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</si>
  <si>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</si>
  <si>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</si>
  <si>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</si>
  <si>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</si>
  <si>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</si>
  <si>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</si>
  <si>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</si>
  <si>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</si>
  <si>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</si>
  <si>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</si>
  <si>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</si>
  <si>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</si>
  <si>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</si>
  <si>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</si>
  <si>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</si>
  <si>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</si>
  <si>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</si>
  <si>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</si>
  <si>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</si>
  <si>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</si>
  <si>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</si>
  <si>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</si>
  <si>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</si>
  <si>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</si>
  <si>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</si>
  <si>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</si>
  <si>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</si>
  <si>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</si>
  <si>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</si>
  <si>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</si>
  <si>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</si>
  <si>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</si>
  <si>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</si>
  <si>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</si>
  <si>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</si>
  <si>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</si>
  <si>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</si>
  <si>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</si>
  <si>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</si>
  <si>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</si>
  <si>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</si>
  <si>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</si>
  <si>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</si>
  <si>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</si>
  <si>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</si>
  <si>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</si>
  <si>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</si>
  <si>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</si>
  <si>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</si>
  <si>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</si>
  <si>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</si>
  <si>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</si>
  <si>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</si>
  <si>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</si>
  <si>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</si>
  <si>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</si>
  <si>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</si>
  <si>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</si>
  <si>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</si>
  <si>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</si>
  <si>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</si>
  <si>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</si>
  <si>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</si>
  <si>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</si>
  <si>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</si>
  <si>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</si>
  <si>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</si>
  <si>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</si>
  <si>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</si>
  <si>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</si>
  <si>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</si>
  <si>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</si>
  <si>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</si>
  <si>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</si>
  <si>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</si>
  <si>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</si>
  <si>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</si>
  <si>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</si>
  <si>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</si>
  <si>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</si>
  <si>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</si>
  <si>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</si>
  <si>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</si>
  <si>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</si>
  <si>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</si>
  <si>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</si>
  <si>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</si>
  <si>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</si>
  <si>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</si>
  <si>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</si>
  <si>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</si>
  <si>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</si>
  <si>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</si>
  <si>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</si>
  <si>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</si>
  <si>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</si>
  <si>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</si>
  <si>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</si>
  <si>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</si>
  <si>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</si>
  <si>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</si>
  <si>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</si>
  <si>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</si>
  <si>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</si>
  <si>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</si>
  <si>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</si>
  <si>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</si>
  <si>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</si>
  <si>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</si>
  <si>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</si>
  <si>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</si>
  <si>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</si>
  <si>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</si>
  <si>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</si>
  <si>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</si>
  <si>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</si>
  <si>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</si>
  <si>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</si>
  <si>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</si>
  <si>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</si>
  <si>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</si>
  <si>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</si>
  <si>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</si>
  <si>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</si>
  <si>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</si>
  <si>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</si>
  <si>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</si>
  <si>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</si>
  <si>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</si>
  <si>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</si>
  <si>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</si>
  <si>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</si>
  <si>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</si>
  <si>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</si>
  <si>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</si>
  <si>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</si>
  <si>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</si>
  <si>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</si>
  <si>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</si>
  <si>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</si>
  <si>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</si>
  <si>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</si>
  <si>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</si>
  <si>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</si>
  <si>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</si>
  <si>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</si>
  <si>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</si>
  <si>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</si>
  <si>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</si>
  <si>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</si>
  <si>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</si>
  <si>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</si>
  <si>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</si>
  <si>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</si>
  <si>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</si>
  <si>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</si>
  <si>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</si>
  <si>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</si>
  <si>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</si>
  <si>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</si>
  <si>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</si>
  <si>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</si>
  <si>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</si>
  <si>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</si>
  <si>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</si>
  <si>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</si>
  <si>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</si>
  <si>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</si>
  <si>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</si>
  <si>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</si>
  <si>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</si>
  <si>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</si>
  <si>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</si>
  <si>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</si>
  <si>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</si>
  <si>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</si>
  <si>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</si>
  <si>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</si>
  <si>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</si>
  <si>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</si>
  <si>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</si>
  <si>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</si>
  <si>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</si>
  <si>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</si>
  <si>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</si>
  <si>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</si>
  <si>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</si>
  <si>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</si>
  <si>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</si>
  <si>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</si>
  <si>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</si>
  <si>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</si>
  <si>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</si>
  <si>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</si>
  <si>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</si>
  <si>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</si>
  <si>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</si>
  <si>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</si>
  <si>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</si>
  <si>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</si>
  <si>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</si>
  <si>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</si>
  <si>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</si>
  <si>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</si>
  <si>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</si>
  <si>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</si>
  <si>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</si>
  <si>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</si>
  <si>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</si>
  <si>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</si>
  <si>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</si>
  <si>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</si>
  <si>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</si>
  <si>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</si>
  <si>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</si>
  <si>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</si>
  <si>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</si>
  <si>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</si>
  <si>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</si>
  <si>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</si>
  <si>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</si>
  <si>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</si>
  <si>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</si>
  <si>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</si>
  <si>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</si>
  <si>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</si>
  <si>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</si>
  <si>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</si>
  <si>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</si>
  <si>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</si>
  <si>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</si>
  <si>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</si>
  <si>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</si>
  <si>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</si>
  <si>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</si>
  <si>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</si>
  <si>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</si>
  <si>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</si>
  <si>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</si>
  <si>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</si>
  <si>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</si>
  <si>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</si>
  <si>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</si>
  <si>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</si>
  <si>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</si>
  <si>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</si>
  <si>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</si>
  <si>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</si>
  <si>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</si>
  <si>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</si>
  <si>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</si>
  <si>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</si>
  <si>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</si>
  <si>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</si>
  <si>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</si>
  <si>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</si>
  <si>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</si>
  <si>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</si>
  <si>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</si>
  <si>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</si>
  <si>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</si>
  <si>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</si>
  <si>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</si>
  <si>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</si>
  <si>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</si>
  <si>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</si>
  <si>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</si>
  <si>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</si>
  <si>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</si>
  <si>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</si>
  <si>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</si>
  <si>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</si>
  <si>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</si>
  <si>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</si>
  <si>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</si>
  <si>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</si>
  <si>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</si>
  <si>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</si>
  <si>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</si>
  <si>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</si>
  <si>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</si>
  <si>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</si>
  <si>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</si>
  <si>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</si>
  <si>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</si>
  <si>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</si>
  <si>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</si>
  <si>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</si>
  <si>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</si>
  <si>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</si>
  <si>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</si>
  <si>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</si>
  <si>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</si>
  <si>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</si>
  <si>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</si>
  <si>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</si>
  <si>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</si>
  <si>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</si>
  <si>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</si>
  <si>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</si>
  <si>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</si>
  <si>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</si>
  <si>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</si>
  <si>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</si>
  <si>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</si>
  <si>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</si>
  <si>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</si>
  <si>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</si>
  <si>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</si>
  <si>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</si>
  <si>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</si>
  <si>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</si>
  <si>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</si>
  <si>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</si>
  <si>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</si>
  <si>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</si>
  <si>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</si>
  <si>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</si>
  <si>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</si>
  <si>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</si>
  <si>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</si>
  <si>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</si>
  <si>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</si>
  <si>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</si>
  <si>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</si>
  <si>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</si>
  <si>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</si>
  <si>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</si>
  <si>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</si>
  <si>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</si>
  <si>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</si>
  <si>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</si>
  <si>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</si>
  <si>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</si>
  <si>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</si>
  <si>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</si>
  <si>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</si>
  <si>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</si>
  <si>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</si>
  <si>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</si>
  <si>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</si>
  <si>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</si>
  <si>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</si>
  <si>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</si>
  <si>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</si>
  <si>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</si>
  <si>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</si>
  <si>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</si>
  <si>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</si>
  <si>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</si>
  <si>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</si>
  <si>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</si>
  <si>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</si>
  <si>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</si>
  <si>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</si>
  <si>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</si>
  <si>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</si>
  <si>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</si>
  <si>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</si>
  <si>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</si>
  <si>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</si>
  <si>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</si>
  <si>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</si>
  <si>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</si>
  <si>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</si>
  <si>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</si>
  <si>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</si>
  <si>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</si>
  <si>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</si>
  <si>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</si>
  <si>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</si>
  <si>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</si>
  <si>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</si>
  <si>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</si>
  <si>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</si>
  <si>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</si>
  <si>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</si>
  <si>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</si>
  <si>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</si>
  <si>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</si>
  <si>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</si>
  <si>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</si>
  <si>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</si>
  <si>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</si>
  <si>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</si>
  <si>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</si>
  <si>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</si>
  <si>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</si>
  <si>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</si>
  <si>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</si>
  <si>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</si>
  <si>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</si>
  <si>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</si>
  <si>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</si>
  <si>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</si>
  <si>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</si>
  <si>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</si>
  <si>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</si>
  <si>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</si>
  <si>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</si>
  <si>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</si>
  <si>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</si>
  <si>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</si>
  <si>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</si>
  <si>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</si>
  <si>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</si>
  <si>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</si>
  <si>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</si>
  <si>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</si>
  <si>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</si>
  <si>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</si>
  <si>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</si>
  <si>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</si>
  <si>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</si>
  <si>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</si>
  <si>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</si>
  <si>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</si>
  <si>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</si>
  <si>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</si>
  <si>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</si>
  <si>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</si>
  <si>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</si>
  <si>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</si>
  <si>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</si>
  <si>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</si>
  <si>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</si>
  <si>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</si>
  <si>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</si>
  <si>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</si>
  <si>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</si>
  <si>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</si>
  <si>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</si>
  <si>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</si>
  <si>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</si>
  <si>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</si>
  <si>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</si>
  <si>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</si>
  <si>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</si>
  <si>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</si>
  <si>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</si>
  <si>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</si>
  <si>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</si>
  <si>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</si>
  <si>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</si>
  <si>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</si>
  <si>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</si>
  <si>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</si>
  <si>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</si>
  <si>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</si>
  <si>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</si>
  <si>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</si>
  <si>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</si>
  <si>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</si>
  <si>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</si>
  <si>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</si>
  <si>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</si>
  <si>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</si>
  <si>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</si>
  <si>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</si>
  <si>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</si>
  <si>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</si>
  <si>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</si>
  <si>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</si>
  <si>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</si>
  <si>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</si>
  <si>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</si>
  <si>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</si>
  <si>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</si>
  <si>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</si>
  <si>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</si>
  <si>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</si>
  <si>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</si>
  <si>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</si>
  <si>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</si>
  <si>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</si>
  <si>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</si>
  <si>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</si>
  <si>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</si>
  <si>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</si>
  <si>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</si>
  <si>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</si>
  <si>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</si>
  <si>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</si>
  <si>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</si>
  <si>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</si>
  <si>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</si>
  <si>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</si>
  <si>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</si>
  <si>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</si>
  <si>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</si>
  <si>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</si>
  <si>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</si>
  <si>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</si>
  <si>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</si>
  <si>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</si>
  <si>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</si>
  <si>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</si>
  <si>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</si>
  <si>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</si>
  <si>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</si>
  <si>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</si>
  <si>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</si>
  <si>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</si>
  <si>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</si>
  <si>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</si>
  <si>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</si>
  <si>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</si>
  <si>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</si>
  <si>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</si>
  <si>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</si>
  <si>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</si>
  <si>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</si>
  <si>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</si>
  <si>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</si>
  <si>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</si>
  <si>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</si>
  <si>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</si>
  <si>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</si>
  <si>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</si>
  <si>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</si>
  <si>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</si>
  <si>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</si>
  <si>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</si>
  <si>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</si>
  <si>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</si>
  <si>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</si>
  <si>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</si>
  <si>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</si>
  <si>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</si>
  <si>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</si>
  <si>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</si>
  <si>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</si>
  <si>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</si>
  <si>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</si>
  <si>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</si>
  <si>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</si>
  <si>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</si>
  <si>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</si>
  <si>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</si>
  <si>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</si>
  <si>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</si>
  <si>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</si>
  <si>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</si>
  <si>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</si>
  <si>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</si>
  <si>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</si>
  <si>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</si>
  <si>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</si>
  <si>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</si>
  <si>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</si>
  <si>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</si>
  <si>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</si>
  <si>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</si>
  <si>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</si>
  <si>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</si>
  <si>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</si>
  <si>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</si>
  <si>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</si>
  <si>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</si>
  <si>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</si>
  <si>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</si>
  <si>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</si>
  <si>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</si>
  <si>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</si>
  <si>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</si>
  <si>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</si>
  <si>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</si>
  <si>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</si>
  <si>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</si>
  <si>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</si>
  <si>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</si>
  <si>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</si>
  <si>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</si>
  <si>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</si>
  <si>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</si>
  <si>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</si>
  <si>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</si>
  <si>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</si>
  <si>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</si>
  <si>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</si>
  <si>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</si>
  <si>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</si>
  <si>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</si>
  <si>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</si>
  <si>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</si>
  <si>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</si>
  <si>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</si>
  <si>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</si>
  <si>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</si>
  <si>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</si>
  <si>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</si>
  <si>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</si>
  <si>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</si>
  <si>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</si>
  <si>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</si>
  <si>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</si>
  <si>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</si>
  <si>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</si>
  <si>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</si>
  <si>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</si>
  <si>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</si>
  <si>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</si>
  <si>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</si>
  <si>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</si>
  <si>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</si>
  <si>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</si>
  <si>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</si>
  <si>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</si>
  <si>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</si>
  <si>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</si>
  <si>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</si>
  <si>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</si>
  <si>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</si>
  <si>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</si>
  <si>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</si>
  <si>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</si>
  <si>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</si>
  <si>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</si>
  <si>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</si>
  <si>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</si>
  <si>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</si>
  <si>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</si>
  <si>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</si>
  <si>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</si>
  <si>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</si>
  <si>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</si>
  <si>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</si>
  <si>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</si>
  <si>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</si>
  <si>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</si>
  <si>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</si>
  <si>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</si>
  <si>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</si>
  <si>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</si>
  <si>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</si>
  <si>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</si>
  <si>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</si>
  <si>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</si>
  <si>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</si>
  <si>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</si>
  <si>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</si>
  <si>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</si>
  <si>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</si>
  <si>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</si>
  <si>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</si>
  <si>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</si>
  <si>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</si>
  <si>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</si>
  <si>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</si>
  <si>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</si>
  <si>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</si>
  <si>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</si>
  <si>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</si>
  <si>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</si>
  <si>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</si>
  <si>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</si>
  <si>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</si>
  <si>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</si>
  <si>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</si>
  <si>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</si>
  <si>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</si>
  <si>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</si>
  <si>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</si>
  <si>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</si>
  <si>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</si>
  <si>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</si>
  <si>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</si>
  <si>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</si>
  <si>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</si>
  <si>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</si>
  <si>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</si>
  <si>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</si>
  <si>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</si>
  <si>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</si>
  <si>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</si>
  <si>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</si>
  <si>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</si>
  <si>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</si>
  <si>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</si>
  <si>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</si>
  <si>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</si>
  <si>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</si>
  <si>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</si>
  <si>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</si>
  <si>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</si>
  <si>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</si>
  <si>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</si>
  <si>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</si>
  <si>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</si>
  <si>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</si>
  <si>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</si>
  <si>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</si>
  <si>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</si>
  <si>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</si>
  <si>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</si>
  <si>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</si>
  <si>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</si>
  <si>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</si>
  <si>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</si>
  <si>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</si>
  <si>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</si>
  <si>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</si>
  <si>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</si>
  <si>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</si>
  <si>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</si>
  <si>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</si>
  <si>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</si>
  <si>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</si>
  <si>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</si>
  <si>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</si>
  <si>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</si>
  <si>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</si>
  <si>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</si>
  <si>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</si>
  <si>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</si>
  <si>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</si>
  <si>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</si>
  <si>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</si>
  <si>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</si>
  <si>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</si>
  <si>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</si>
  <si>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</si>
  <si>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</si>
  <si>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</si>
  <si>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</si>
  <si>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</si>
  <si>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</si>
  <si>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</si>
  <si>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</si>
  <si>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</si>
  <si>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</si>
  <si>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</si>
  <si>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</si>
  <si>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</si>
  <si>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</si>
  <si>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</si>
  <si>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</si>
  <si>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</si>
  <si>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</si>
  <si>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</si>
  <si>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</si>
  <si>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</si>
  <si>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</si>
  <si>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</si>
  <si>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</si>
  <si>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</si>
  <si>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</si>
  <si>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</si>
  <si>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</si>
  <si>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</si>
  <si>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</si>
  <si>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</si>
  <si>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</si>
  <si>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</si>
  <si>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</si>
  <si>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</si>
  <si>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</si>
  <si>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</si>
  <si>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</si>
  <si>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</si>
  <si>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</si>
  <si>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</si>
  <si>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</si>
  <si>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</si>
  <si>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</si>
  <si>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</si>
  <si>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</si>
  <si>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</si>
  <si>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</si>
  <si>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</si>
  <si>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</si>
  <si>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</si>
  <si>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</si>
  <si>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</si>
  <si>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</si>
  <si>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</si>
  <si>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</si>
  <si>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</si>
  <si>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</si>
  <si>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</si>
  <si>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</si>
  <si>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</si>
  <si>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</si>
  <si>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</si>
  <si>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</si>
  <si>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</si>
  <si>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</si>
  <si>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</si>
  <si>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</si>
  <si>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</si>
  <si>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</si>
  <si>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</si>
  <si>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</si>
  <si>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</si>
  <si>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</si>
  <si>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</si>
  <si>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</si>
  <si>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</si>
  <si>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</si>
  <si>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</si>
  <si>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</si>
  <si>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</si>
  <si>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</si>
  <si>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</si>
  <si>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</si>
  <si>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</si>
  <si>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</si>
  <si>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</si>
  <si>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</si>
  <si>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</si>
  <si>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</si>
  <si>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</si>
  <si>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</si>
  <si>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</si>
  <si>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</si>
  <si>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</si>
  <si>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</si>
  <si>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</si>
  <si>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</si>
  <si>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</si>
  <si>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</si>
  <si>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</si>
  <si>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</si>
  <si>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</si>
  <si>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</si>
  <si>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</si>
  <si>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</si>
  <si>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</si>
  <si>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</si>
  <si>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</si>
  <si>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</si>
  <si>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</si>
  <si>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</si>
  <si>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</si>
  <si>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</si>
  <si>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</si>
  <si>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</si>
  <si>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</si>
  <si>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</si>
  <si>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</si>
  <si>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</si>
  <si>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</si>
  <si>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</si>
  <si>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</si>
  <si>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</si>
  <si>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</si>
  <si>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</si>
  <si>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</si>
  <si>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</si>
  <si>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</si>
  <si>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</si>
  <si>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</si>
  <si>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</si>
  <si>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</si>
  <si>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</si>
  <si>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</si>
  <si>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</si>
  <si>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</si>
  <si>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</si>
  <si>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</si>
  <si>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</si>
  <si>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</si>
  <si>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</si>
  <si>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</si>
  <si>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</si>
  <si>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</si>
  <si>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</si>
  <si>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</si>
  <si>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</si>
  <si>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</si>
  <si>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</si>
  <si>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</si>
  <si>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</si>
  <si>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</si>
  <si>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</si>
  <si>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</si>
  <si>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</si>
  <si>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</si>
  <si>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</si>
  <si>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</si>
  <si>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</si>
  <si>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</si>
  <si>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</si>
  <si>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</si>
  <si>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</si>
  <si>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</si>
  <si>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</si>
  <si>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</si>
  <si>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</si>
  <si>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</si>
  <si>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</si>
  <si>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</si>
  <si>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</si>
  <si>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</si>
  <si>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</si>
  <si>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</si>
  <si>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</si>
  <si>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</si>
  <si>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</si>
  <si>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</si>
  <si>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</si>
  <si>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</si>
  <si>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</si>
  <si>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</si>
  <si>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</si>
  <si>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</si>
  <si>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</si>
  <si>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</si>
  <si>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</si>
  <si>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</si>
  <si>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</si>
  <si>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</si>
  <si>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</si>
  <si>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</si>
  <si>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</si>
  <si>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</si>
  <si>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</si>
  <si>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</si>
  <si>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</si>
  <si>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</si>
  <si>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</si>
  <si>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</si>
  <si>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</si>
  <si>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</si>
  <si>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</si>
  <si>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</si>
  <si>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</si>
  <si>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</si>
  <si>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</si>
  <si>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</si>
  <si>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</si>
  <si>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</si>
  <si>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</si>
  <si>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</si>
  <si>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</si>
  <si>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</si>
  <si>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</si>
  <si>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</si>
  <si>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</si>
  <si>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</si>
  <si>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</si>
  <si>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</si>
  <si>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</si>
  <si>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</si>
  <si>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</si>
  <si>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</si>
  <si>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</si>
  <si>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</si>
  <si>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</si>
  <si>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</si>
  <si>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</si>
  <si>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</si>
  <si>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</si>
  <si>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</si>
  <si>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</si>
  <si>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</si>
  <si>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</si>
  <si>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</si>
  <si>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</si>
  <si>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</si>
  <si>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</si>
  <si>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</si>
  <si>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</si>
  <si>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</si>
  <si>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</si>
  <si>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</si>
  <si>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</si>
  <si>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</si>
  <si>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</si>
  <si>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</si>
  <si>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</si>
  <si>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</si>
  <si>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</si>
  <si>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</si>
  <si>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</si>
  <si>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</si>
  <si>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</si>
  <si>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</si>
  <si>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</si>
  <si>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</si>
  <si>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</si>
  <si>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</si>
  <si>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</si>
  <si>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</si>
  <si>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</si>
  <si>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</si>
  <si>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</si>
  <si>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</si>
  <si>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</si>
  <si>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</si>
  <si>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</si>
  <si>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</si>
  <si>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</si>
  <si>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</si>
  <si>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</si>
  <si>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</si>
  <si>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</si>
  <si>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</si>
  <si>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</si>
  <si>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</si>
  <si>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</si>
  <si>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</si>
  <si>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</si>
  <si>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</si>
  <si>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</si>
  <si>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</si>
  <si>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</si>
  <si>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</si>
  <si>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</si>
  <si>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</si>
  <si>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</si>
  <si>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</si>
  <si>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</si>
  <si>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</si>
  <si>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</si>
  <si>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</si>
  <si>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</si>
  <si>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</si>
  <si>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</si>
  <si>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</si>
  <si>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</si>
  <si>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</si>
  <si>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</si>
  <si>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</si>
  <si>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</si>
  <si>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</si>
  <si>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</si>
  <si>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</si>
  <si>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</si>
  <si>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</si>
  <si>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</si>
  <si>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</si>
  <si>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</si>
  <si>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</si>
  <si>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</si>
  <si>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</si>
  <si>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</si>
  <si>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</si>
  <si>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</si>
  <si>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</si>
  <si>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</si>
  <si>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</si>
  <si>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</si>
  <si>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</si>
  <si>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</si>
  <si>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</si>
  <si>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</si>
  <si>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</si>
  <si>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</si>
  <si>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</si>
  <si>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</si>
  <si>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</si>
  <si>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</si>
  <si>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</si>
  <si>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</si>
  <si>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</si>
  <si>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</si>
  <si>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</si>
  <si>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</si>
  <si>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</si>
  <si>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</si>
  <si>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</si>
  <si>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</si>
  <si>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</si>
  <si>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</si>
  <si>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</si>
  <si>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</si>
  <si>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</si>
  <si>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</si>
  <si>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</si>
  <si>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</si>
  <si>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</si>
  <si>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</si>
  <si>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</si>
  <si>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</si>
  <si>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</si>
  <si>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</si>
  <si>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</si>
  <si>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</si>
  <si>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</si>
  <si>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</si>
  <si>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</si>
  <si>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</si>
  <si>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</si>
  <si>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</si>
  <si>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</si>
  <si>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</si>
  <si>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</si>
  <si>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</si>
  <si>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</si>
  <si>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</si>
  <si>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</si>
  <si>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</si>
  <si>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</si>
  <si>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</si>
  <si>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</si>
  <si>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</si>
  <si>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</si>
  <si>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</si>
  <si>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</si>
  <si>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</si>
  <si>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</si>
  <si>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</si>
  <si>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</si>
  <si>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</si>
  <si>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</si>
  <si>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</si>
  <si>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</si>
  <si>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</si>
  <si>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</si>
  <si>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</si>
  <si>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</si>
  <si>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</si>
  <si>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</si>
  <si>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</si>
  <si>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</si>
  <si>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</si>
  <si>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</si>
  <si>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</si>
  <si>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</si>
  <si>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</si>
  <si>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</si>
  <si>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</si>
  <si>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</si>
  <si>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</si>
  <si>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</si>
  <si>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</si>
  <si>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</si>
  <si>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</si>
  <si>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</si>
  <si>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</si>
  <si>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</si>
  <si>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</si>
  <si>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</si>
  <si>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</si>
  <si>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</si>
  <si>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</si>
  <si>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</si>
  <si>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</si>
  <si>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</si>
  <si>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</si>
  <si>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</si>
  <si>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</si>
  <si>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</si>
  <si>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</si>
  <si>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</si>
  <si>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</si>
  <si>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</si>
  <si>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</si>
  <si>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</si>
  <si>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</si>
  <si>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</si>
  <si>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</si>
  <si>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</si>
  <si>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</si>
  <si>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</si>
  <si>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</si>
  <si>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</si>
  <si>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</si>
  <si>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</si>
  <si>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</si>
  <si>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</si>
  <si>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</si>
  <si>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</si>
  <si>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</si>
  <si>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</si>
  <si>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</si>
  <si>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</si>
  <si>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</si>
  <si>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</si>
  <si>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</si>
  <si>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</si>
  <si>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</si>
  <si>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</si>
  <si>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</si>
  <si>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</si>
  <si>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</si>
  <si>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</si>
  <si>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</si>
  <si>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</si>
  <si>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</si>
  <si>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</si>
  <si>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</si>
  <si>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</si>
  <si>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</si>
  <si>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</si>
  <si>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</si>
  <si>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</si>
  <si>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</si>
  <si>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</si>
  <si>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</si>
  <si>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</si>
  <si>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</si>
  <si>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</si>
  <si>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</si>
  <si>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</si>
  <si>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</si>
  <si>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</si>
  <si>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</si>
  <si>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</si>
  <si>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</si>
  <si>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</si>
  <si>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</si>
  <si>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</si>
  <si>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</si>
  <si>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</si>
  <si>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</si>
  <si>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</si>
  <si>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</si>
  <si>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</si>
  <si>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</si>
  <si>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</si>
  <si>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</si>
  <si>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</si>
  <si>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</si>
  <si>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</si>
  <si>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</si>
  <si>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</si>
  <si>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</si>
  <si>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</si>
  <si>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</si>
  <si>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</si>
  <si>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</si>
  <si>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</si>
  <si>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</si>
  <si>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</si>
  <si>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</si>
  <si>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</si>
  <si>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</si>
  <si>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</si>
  <si>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</si>
  <si>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</si>
  <si>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</si>
  <si>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</si>
  <si>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</si>
  <si>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</si>
  <si>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</si>
  <si>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</si>
  <si>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</si>
  <si>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</si>
  <si>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</si>
  <si>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</si>
  <si>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</si>
  <si>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</si>
  <si>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</si>
  <si>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</si>
  <si>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</si>
  <si>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</si>
  <si>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</si>
  <si>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</si>
  <si>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</si>
  <si>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</si>
  <si>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</si>
  <si>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</si>
  <si>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</si>
  <si>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</si>
  <si>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</si>
  <si>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</si>
  <si>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</si>
  <si>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</si>
  <si>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</si>
  <si>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</si>
  <si>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</si>
  <si>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</si>
  <si>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</si>
  <si>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</si>
  <si>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</si>
  <si>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</si>
  <si>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</si>
  <si>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</si>
  <si>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</si>
  <si>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</si>
  <si>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</si>
  <si>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</si>
  <si>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</si>
  <si>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</si>
  <si>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</si>
  <si>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</si>
  <si>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</si>
  <si>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</si>
  <si>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</si>
  <si>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</si>
  <si>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</si>
  <si>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</si>
  <si>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</si>
  <si>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</si>
  <si>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</si>
  <si>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</si>
  <si>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</si>
  <si>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</si>
  <si>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</si>
  <si>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</si>
  <si>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</si>
  <si>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</si>
  <si>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</si>
  <si>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</si>
  <si>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</si>
  <si>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</si>
  <si>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</si>
  <si>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</si>
  <si>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</si>
  <si>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</si>
  <si>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</si>
  <si>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</si>
  <si>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</si>
  <si>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</si>
  <si>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</si>
  <si>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</si>
  <si>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</si>
  <si>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</si>
  <si>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</si>
  <si>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</si>
  <si>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</si>
  <si>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</si>
  <si>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</si>
  <si>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</si>
  <si>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</si>
  <si>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</si>
  <si>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</si>
  <si>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</si>
  <si>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</si>
  <si>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</si>
  <si>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</si>
  <si>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</si>
  <si>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</si>
  <si>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</si>
  <si>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</si>
  <si>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</si>
  <si>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</si>
  <si>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</si>
  <si>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</si>
  <si>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</si>
  <si>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</si>
  <si>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</si>
  <si>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</si>
  <si>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</si>
  <si>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</si>
  <si>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</si>
  <si>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</si>
  <si>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</si>
  <si>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</si>
  <si>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</si>
  <si>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</si>
  <si>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</si>
  <si>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</si>
  <si>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</si>
  <si>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</si>
  <si>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</si>
  <si>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</si>
  <si>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</si>
  <si>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</si>
  <si>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</si>
  <si>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</si>
  <si>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</si>
  <si>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</si>
  <si>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</si>
  <si>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</si>
  <si>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</si>
  <si>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</si>
  <si>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</si>
  <si>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</si>
  <si>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</si>
  <si>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</si>
  <si>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</si>
  <si>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</si>
  <si>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</si>
  <si>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</si>
  <si>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</si>
  <si>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</si>
  <si>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</si>
  <si>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</si>
  <si>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</si>
  <si>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</si>
  <si>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</si>
  <si>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</si>
  <si>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</si>
  <si>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</si>
  <si>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</si>
  <si>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</si>
  <si>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</si>
  <si>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</si>
  <si>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</si>
  <si>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</si>
  <si>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</si>
  <si>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</si>
  <si>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</si>
  <si>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</si>
  <si>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</si>
  <si>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</si>
  <si>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</si>
  <si>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</si>
  <si>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</si>
  <si>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</si>
  <si>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</si>
  <si>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</si>
  <si>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</si>
  <si>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</si>
  <si>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</si>
  <si>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</si>
  <si>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</si>
  <si>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</si>
  <si>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</si>
  <si>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</si>
  <si>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</si>
  <si>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</si>
  <si>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</si>
  <si>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</si>
  <si>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</si>
  <si>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</si>
  <si>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</si>
  <si>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</si>
  <si>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</si>
  <si>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</si>
  <si>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</si>
  <si>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</si>
  <si>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</si>
  <si>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</si>
  <si>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</si>
  <si>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</si>
  <si>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</si>
  <si>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</si>
  <si>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</si>
  <si>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</si>
  <si>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</si>
  <si>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</si>
  <si>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</si>
  <si>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</si>
  <si>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</si>
  <si>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</si>
  <si>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</si>
  <si>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</si>
  <si>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</si>
  <si>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</si>
  <si>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</si>
  <si>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</si>
  <si>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</si>
  <si>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</si>
  <si>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</si>
  <si>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</si>
  <si>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</si>
  <si>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</si>
  <si>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</si>
  <si>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</si>
  <si>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</si>
  <si>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</si>
  <si>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</si>
  <si>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</si>
  <si>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</si>
  <si>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</si>
  <si>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</si>
  <si>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</si>
  <si>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</si>
  <si>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</si>
  <si>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</si>
  <si>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</si>
  <si>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</si>
  <si>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</si>
  <si>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</si>
  <si>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</si>
  <si>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</si>
  <si>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</si>
  <si>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</si>
  <si>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</si>
  <si>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</si>
  <si>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</si>
  <si>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</si>
  <si>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</si>
  <si>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</si>
  <si>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</si>
  <si>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</si>
  <si>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</si>
  <si>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</si>
  <si>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</si>
  <si>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</si>
  <si>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</si>
  <si>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</si>
  <si>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</si>
  <si>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</si>
  <si>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</si>
  <si>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</si>
  <si>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</si>
  <si>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</si>
  <si>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</si>
  <si>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</si>
  <si>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</si>
  <si>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</si>
  <si>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</si>
  <si>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</si>
  <si>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</si>
  <si>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</si>
  <si>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</si>
  <si>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</si>
  <si>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</si>
  <si>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</si>
  <si>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</si>
  <si>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</si>
  <si>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</si>
  <si>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</si>
  <si>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</si>
  <si>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</si>
  <si>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</si>
  <si>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</si>
  <si>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</si>
  <si>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</si>
  <si>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</si>
  <si>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</si>
  <si>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</si>
  <si>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</si>
  <si>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</si>
  <si>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</si>
  <si>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</si>
  <si>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</si>
  <si>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</si>
  <si>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</si>
  <si>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</si>
  <si>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</si>
  <si>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</si>
  <si>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</si>
  <si>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</si>
  <si>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</si>
  <si>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</si>
  <si>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</si>
  <si>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</si>
  <si>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</si>
  <si>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</si>
  <si>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</si>
  <si>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</si>
  <si>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</si>
  <si>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</si>
  <si>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</si>
  <si>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</si>
  <si>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</si>
  <si>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</si>
  <si>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</si>
  <si>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</si>
  <si>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</si>
  <si>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</si>
  <si>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</si>
  <si>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</si>
  <si>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</si>
  <si>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</si>
  <si>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</si>
  <si>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</si>
  <si>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</si>
  <si>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</si>
  <si>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</si>
  <si>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</si>
  <si>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</si>
  <si>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</si>
  <si>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</si>
  <si>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</si>
  <si>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</si>
  <si>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</si>
  <si>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</si>
  <si>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</si>
  <si>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</si>
  <si>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</si>
  <si>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</si>
  <si>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</si>
  <si>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</si>
  <si>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</si>
  <si>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</si>
  <si>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</si>
  <si>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</si>
  <si>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</si>
  <si>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</si>
  <si>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</si>
  <si>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</si>
  <si>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</si>
  <si>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</si>
  <si>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</si>
  <si>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</si>
  <si>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</si>
  <si>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</si>
  <si>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</si>
  <si>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</si>
  <si>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</si>
  <si>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</si>
  <si>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</si>
  <si>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</si>
  <si>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</si>
  <si>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</si>
  <si>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</si>
  <si>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</si>
  <si>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</si>
  <si>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</si>
  <si>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</si>
  <si>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</si>
  <si>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</si>
  <si>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</si>
  <si>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</si>
  <si>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</si>
  <si>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</si>
  <si>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</si>
  <si>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</si>
  <si>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</si>
  <si>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</si>
  <si>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</si>
  <si>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</si>
  <si>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</si>
  <si>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</si>
  <si>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</si>
  <si>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</si>
  <si>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</si>
  <si>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</si>
  <si>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</si>
  <si>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</si>
  <si>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</si>
  <si>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</si>
  <si>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</si>
  <si>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</si>
  <si>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</si>
  <si>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</si>
  <si>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</si>
  <si>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</si>
  <si>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</si>
  <si>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</si>
  <si>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</si>
  <si>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</si>
  <si>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</si>
  <si>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</si>
  <si>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</si>
  <si>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</si>
  <si>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</si>
  <si>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</si>
  <si>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</si>
  <si>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</si>
  <si>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</si>
  <si>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</si>
  <si>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</si>
  <si>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</si>
  <si>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</si>
  <si>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</si>
  <si>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</si>
  <si>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</si>
  <si>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</si>
  <si>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</si>
  <si>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</si>
  <si>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</si>
  <si>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</si>
  <si>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</si>
  <si>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</si>
  <si>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</si>
  <si>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</si>
  <si>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</si>
  <si>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</si>
  <si>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</si>
  <si>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</si>
  <si>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</si>
  <si>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</si>
  <si>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</si>
  <si>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</si>
  <si>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</si>
  <si>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</si>
  <si>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</si>
  <si>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</si>
  <si>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</si>
  <si>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</si>
  <si>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</si>
  <si>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</si>
  <si>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</si>
  <si>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</si>
  <si>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</si>
  <si>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</si>
  <si>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</si>
  <si>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</si>
  <si>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</si>
  <si>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</si>
  <si>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</si>
  <si>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</si>
  <si>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</si>
  <si>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</si>
  <si>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</si>
  <si>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</si>
  <si>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</si>
  <si>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</si>
  <si>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</si>
  <si>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</si>
  <si>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</si>
  <si>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</si>
  <si>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</si>
  <si>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</si>
  <si>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</si>
  <si>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</si>
  <si>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</si>
  <si>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</si>
  <si>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</si>
  <si>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</si>
  <si>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</si>
  <si>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</si>
  <si>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</si>
  <si>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</si>
  <si>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</si>
  <si>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</si>
  <si>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</si>
  <si>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</si>
  <si>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</si>
  <si>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</si>
  <si>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</si>
  <si>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</si>
  <si>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</si>
  <si>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</si>
  <si>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</si>
  <si>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</si>
  <si>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</si>
  <si>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</si>
  <si>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</si>
  <si>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</si>
  <si>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</si>
  <si>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</si>
  <si>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</si>
  <si>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</si>
  <si>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</si>
  <si>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</si>
  <si>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</si>
  <si>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</si>
  <si>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</si>
  <si>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</si>
  <si>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</si>
  <si>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</si>
  <si>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</si>
  <si>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</si>
  <si>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</si>
  <si>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</si>
  <si>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</si>
  <si>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</si>
  <si>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</si>
  <si>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</si>
  <si>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</si>
  <si>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</si>
  <si>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</si>
  <si>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</si>
  <si>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</si>
  <si>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</si>
  <si>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</si>
  <si>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</si>
  <si>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</si>
  <si>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</si>
  <si>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</si>
  <si>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</si>
  <si>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</si>
  <si>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</si>
  <si>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</si>
  <si>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</si>
  <si>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</si>
  <si>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</si>
  <si>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</si>
  <si>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</si>
  <si>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</si>
  <si>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</si>
  <si>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</si>
  <si>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</si>
  <si>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</si>
  <si>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</si>
  <si>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</si>
  <si>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</si>
  <si>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</si>
  <si>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</si>
  <si>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</si>
  <si>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</si>
  <si>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</si>
  <si>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</si>
  <si>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</si>
  <si>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</si>
  <si>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</si>
  <si>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</si>
  <si>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</si>
  <si>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</si>
  <si>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</si>
  <si>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</si>
  <si>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</si>
  <si>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</si>
  <si>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</si>
  <si>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</si>
  <si>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</si>
  <si>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</si>
  <si>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</si>
  <si>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</si>
  <si>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</si>
  <si>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</si>
  <si>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</si>
  <si>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</si>
  <si>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</si>
  <si>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</si>
  <si>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</si>
  <si>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</si>
  <si>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</si>
  <si>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</si>
  <si>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</si>
  <si>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</si>
  <si>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</si>
  <si>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</si>
  <si>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</si>
  <si>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</si>
  <si>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</si>
  <si>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</si>
  <si>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</si>
  <si>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</si>
  <si>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</si>
  <si>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</si>
  <si>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</si>
  <si>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</si>
  <si>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</si>
  <si>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</si>
  <si>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</si>
  <si>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</si>
  <si>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</si>
  <si>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</si>
  <si>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</si>
  <si>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</si>
  <si>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</si>
  <si>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</si>
  <si>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</si>
  <si>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</si>
  <si>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</si>
  <si>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</si>
  <si>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</si>
  <si>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</si>
  <si>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</si>
  <si>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</si>
  <si>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</si>
  <si>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</si>
  <si>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</si>
  <si>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</si>
  <si>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</si>
  <si>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</si>
  <si>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</si>
  <si>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</si>
  <si>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</si>
  <si>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</si>
  <si>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</si>
  <si>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</si>
  <si>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</si>
  <si>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</si>
  <si>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</si>
  <si>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</si>
  <si>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</si>
  <si>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</si>
  <si>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</si>
  <si>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</si>
  <si>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</si>
  <si>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</si>
  <si>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</si>
  <si>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</si>
  <si>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</si>
  <si>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</si>
  <si>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</si>
  <si>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</si>
  <si>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</si>
  <si>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</si>
  <si>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</si>
  <si>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</si>
  <si>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</si>
  <si>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</si>
  <si>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</si>
  <si>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</si>
  <si>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</si>
  <si>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</si>
  <si>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</si>
  <si>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</si>
  <si>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</si>
  <si>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</si>
  <si>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</si>
  <si>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</si>
  <si>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</si>
  <si>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</si>
  <si>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</si>
  <si>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</si>
  <si>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</si>
  <si>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</si>
  <si>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</si>
  <si>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</si>
  <si>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</si>
  <si>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</si>
  <si>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</si>
  <si>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</si>
  <si>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</si>
  <si>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</si>
  <si>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</si>
  <si>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</si>
  <si>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</si>
  <si>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</si>
  <si>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</si>
  <si>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</si>
  <si>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</si>
  <si>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</si>
  <si>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</si>
  <si>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</si>
  <si>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</si>
  <si>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</si>
  <si>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</si>
  <si>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</si>
  <si>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</si>
  <si>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</si>
  <si>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</si>
  <si>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</si>
  <si>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</si>
  <si>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</si>
  <si>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</si>
  <si>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</si>
  <si>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</si>
  <si>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</si>
  <si>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</si>
  <si>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</si>
  <si>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</si>
  <si>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</si>
  <si>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</si>
  <si>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</si>
  <si>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</si>
  <si>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</si>
  <si>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</si>
  <si>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</si>
  <si>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</si>
  <si>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</si>
  <si>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</si>
  <si>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</si>
  <si>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</si>
  <si>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</si>
  <si>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</si>
  <si>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</si>
  <si>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</si>
  <si>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</si>
  <si>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</si>
  <si>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</si>
  <si>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</si>
  <si>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</si>
  <si>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</si>
  <si>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</si>
  <si>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</si>
  <si>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</si>
  <si>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</si>
  <si>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</si>
  <si>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</si>
  <si>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</si>
  <si>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</si>
  <si>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</si>
  <si>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</si>
  <si>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</si>
  <si>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</si>
  <si>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</si>
  <si>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</si>
  <si>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</si>
  <si>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</si>
  <si>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</si>
  <si>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</si>
  <si>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</si>
  <si>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</si>
  <si>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</si>
  <si>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</si>
  <si>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</si>
  <si>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</si>
  <si>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</si>
  <si>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</si>
  <si>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</si>
  <si>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</si>
  <si>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</si>
  <si>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</si>
  <si>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</si>
  <si>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</si>
  <si>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</si>
  <si>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</si>
  <si>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</si>
  <si>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</si>
  <si>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</si>
  <si>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</si>
  <si>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</si>
  <si>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</si>
  <si>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</si>
  <si>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</si>
  <si>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</si>
  <si>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</si>
  <si>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</si>
  <si>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</si>
  <si>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</si>
  <si>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</si>
  <si>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</si>
  <si>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</si>
  <si>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</si>
  <si>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</si>
  <si>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</si>
  <si>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</si>
  <si>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</si>
  <si>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</si>
  <si>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</si>
  <si>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</si>
  <si>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</si>
  <si>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</si>
  <si>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</si>
  <si>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</si>
  <si>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</si>
  <si>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</si>
  <si>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</si>
  <si>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</si>
  <si>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</si>
  <si>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</si>
  <si>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</si>
  <si>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</si>
  <si>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</si>
  <si>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</si>
  <si>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</si>
  <si>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</si>
  <si>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</si>
  <si>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</si>
  <si>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</si>
  <si>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</si>
  <si>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</si>
  <si>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</si>
  <si>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</si>
  <si>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</si>
  <si>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</si>
  <si>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</si>
  <si>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</si>
  <si>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</si>
  <si>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</si>
  <si>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</si>
  <si>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</si>
  <si>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</si>
  <si>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</si>
  <si>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</si>
  <si>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</si>
  <si>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</si>
  <si>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</si>
  <si>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</si>
  <si>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</si>
  <si>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</si>
  <si>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</si>
  <si>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</si>
  <si>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</si>
  <si>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</si>
  <si>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</si>
  <si>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</si>
  <si>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</si>
  <si>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</si>
  <si>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</si>
  <si>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</si>
  <si>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</si>
  <si>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</si>
  <si>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</si>
  <si>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</si>
  <si>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</si>
  <si>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</si>
  <si>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</si>
  <si>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</si>
  <si>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</si>
  <si>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</si>
  <si>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</si>
  <si>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</si>
  <si>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</si>
  <si>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</si>
  <si>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</si>
  <si>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</si>
  <si>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</si>
  <si>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</si>
  <si>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</si>
  <si>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</si>
  <si>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</si>
  <si>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</si>
  <si>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</si>
  <si>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</si>
  <si>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</si>
  <si>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</si>
  <si>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</si>
  <si>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</si>
  <si>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</si>
  <si>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</si>
  <si>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</si>
  <si>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</si>
  <si>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</si>
  <si>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</si>
  <si>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</si>
  <si>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</si>
  <si>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</si>
  <si>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</si>
  <si>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</si>
  <si>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</si>
  <si>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</si>
  <si>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</si>
  <si>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</si>
  <si>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</si>
  <si>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</si>
  <si>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</si>
  <si>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</si>
  <si>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</si>
  <si>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</si>
  <si>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</si>
  <si>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</si>
  <si>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</si>
  <si>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</si>
  <si>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</si>
  <si>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</si>
  <si>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</si>
  <si>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</si>
  <si>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</si>
  <si>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</si>
  <si>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</si>
  <si>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</si>
  <si>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</si>
  <si>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</si>
  <si>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</si>
  <si>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</si>
  <si>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</si>
  <si>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</si>
  <si>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</si>
  <si>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</si>
  <si>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</si>
  <si>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</si>
  <si>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</si>
  <si>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</si>
  <si>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</si>
  <si>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</si>
  <si>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</si>
  <si>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</si>
  <si>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</si>
  <si>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</si>
  <si>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</si>
  <si>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</si>
  <si>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</si>
  <si>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</si>
  <si>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</si>
  <si>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</si>
  <si>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</si>
  <si>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</si>
  <si>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</si>
  <si>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</si>
  <si>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</si>
  <si>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</si>
  <si>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</si>
  <si>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</si>
  <si>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</si>
  <si>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</si>
  <si>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</si>
  <si>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</si>
  <si>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</si>
  <si>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</si>
  <si>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</si>
  <si>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</si>
  <si>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</si>
  <si>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</si>
  <si>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</si>
  <si>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</si>
  <si>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</si>
  <si>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</si>
  <si>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</si>
  <si>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</si>
  <si>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</si>
  <si>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</si>
  <si>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</si>
  <si>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</si>
  <si>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</si>
  <si>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</si>
  <si>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</si>
  <si>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</si>
  <si>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</si>
  <si>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</si>
  <si>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</si>
  <si>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</si>
  <si>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</si>
  <si>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</si>
  <si>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</si>
  <si>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</si>
  <si>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</si>
  <si>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</si>
  <si>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</si>
  <si>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</si>
  <si>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</si>
  <si>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</si>
  <si>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</si>
  <si>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</si>
  <si>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</si>
  <si>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</si>
  <si>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</si>
  <si>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</si>
  <si>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</si>
  <si>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</si>
  <si>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</si>
  <si>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</si>
  <si>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</si>
  <si>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</si>
  <si>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</si>
  <si>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</si>
  <si>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</si>
  <si>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</si>
  <si>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</si>
  <si>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</si>
  <si>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</si>
  <si>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</si>
  <si>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</si>
  <si>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</si>
  <si>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</si>
  <si>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</si>
  <si>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</si>
  <si>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</si>
  <si>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</si>
  <si>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</si>
  <si>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</si>
  <si>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</si>
  <si>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</si>
  <si>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</si>
  <si>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</si>
  <si>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</si>
  <si>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</si>
  <si>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</si>
  <si>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</si>
  <si>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</si>
  <si>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</si>
  <si>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</si>
  <si>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</si>
  <si>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</si>
  <si>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</si>
  <si>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</si>
  <si>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</si>
  <si>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</si>
  <si>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</si>
  <si>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</si>
  <si>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</si>
  <si>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</si>
  <si>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</si>
  <si>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</si>
  <si>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</si>
  <si>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</si>
  <si>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</si>
  <si>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</si>
  <si>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</si>
  <si>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</si>
  <si>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</si>
  <si>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</si>
  <si>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</si>
  <si>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</si>
  <si>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</si>
  <si>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</si>
  <si>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</si>
  <si>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</si>
  <si>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</si>
  <si>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</si>
  <si>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</si>
  <si>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</si>
  <si>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</si>
  <si>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</si>
  <si>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</si>
  <si>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</si>
  <si>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</si>
  <si>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</si>
  <si>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</si>
  <si>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</si>
  <si>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</si>
  <si>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</si>
  <si>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</si>
  <si>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</si>
  <si>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</si>
  <si>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</si>
  <si>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</si>
  <si>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</si>
  <si>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</si>
  <si>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</si>
  <si>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</si>
  <si>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</si>
  <si>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</si>
  <si>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</si>
  <si>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</si>
  <si>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</si>
  <si>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</si>
  <si>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</si>
  <si>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</si>
  <si>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</si>
  <si>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</si>
  <si>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</si>
  <si>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</si>
  <si>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</si>
  <si>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</si>
  <si>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</si>
  <si>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</si>
  <si>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</si>
  <si>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</si>
  <si>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</si>
  <si>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</si>
  <si>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</si>
  <si>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</si>
  <si>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</si>
  <si>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</si>
  <si>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</si>
  <si>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</si>
  <si>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</si>
  <si>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</si>
  <si>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</si>
  <si>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</si>
  <si>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</si>
  <si>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</si>
  <si>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</si>
  <si>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</si>
  <si>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</si>
  <si>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</si>
  <si>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</si>
  <si>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</si>
  <si>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</si>
  <si>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</si>
  <si>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</si>
  <si>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</si>
  <si>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</si>
  <si>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</si>
  <si>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</si>
  <si>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</si>
  <si>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</si>
  <si>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</si>
  <si>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</si>
  <si>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</si>
  <si>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</si>
  <si>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</si>
  <si>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</si>
  <si>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</si>
  <si>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</si>
  <si>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</si>
  <si>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</si>
  <si>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</si>
  <si>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</si>
  <si>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</si>
  <si>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</si>
  <si>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</si>
  <si>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</si>
  <si>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</si>
  <si>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</si>
  <si>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</si>
  <si>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</si>
  <si>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</si>
  <si>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</si>
  <si>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</si>
  <si>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</si>
  <si>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</si>
  <si>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</si>
  <si>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</si>
  <si>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</si>
  <si>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</si>
  <si>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</si>
  <si>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</si>
  <si>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</si>
  <si>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</si>
  <si>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</si>
  <si>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</si>
  <si>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</si>
  <si>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</si>
  <si>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</si>
  <si>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</si>
  <si>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</si>
  <si>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</si>
  <si>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</si>
  <si>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</si>
  <si>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</si>
  <si>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</si>
  <si>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</si>
  <si>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</si>
  <si>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</si>
  <si>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</si>
  <si>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</si>
  <si>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</si>
  <si>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</si>
  <si>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</si>
  <si>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</si>
  <si>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</si>
  <si>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</si>
  <si>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</si>
  <si>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</si>
  <si>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</si>
  <si>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</si>
  <si>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</si>
  <si>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</si>
  <si>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</si>
  <si>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</si>
  <si>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</si>
  <si>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</si>
  <si>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</si>
  <si>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</si>
  <si>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</si>
  <si>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</si>
  <si>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</si>
  <si>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</si>
  <si>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</si>
  <si>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</si>
  <si>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</si>
  <si>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</si>
  <si>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</si>
  <si>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</si>
  <si>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</si>
  <si>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</si>
  <si>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</si>
  <si>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</si>
  <si>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</si>
  <si>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</si>
  <si>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</si>
  <si>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</si>
  <si>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</si>
  <si>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</si>
  <si>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</si>
  <si>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</si>
  <si>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</si>
  <si>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</si>
  <si>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</si>
  <si>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</si>
  <si>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</si>
  <si>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</si>
  <si>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</si>
  <si>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</si>
  <si>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</si>
  <si>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</si>
  <si>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</si>
  <si>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</si>
  <si>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</si>
  <si>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</si>
  <si>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</si>
  <si>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</si>
  <si>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</si>
  <si>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</si>
  <si>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</si>
  <si>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</si>
  <si>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</si>
  <si>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</si>
  <si>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</si>
  <si>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</si>
  <si>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</si>
  <si>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</si>
  <si>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</si>
  <si>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</si>
  <si>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</si>
  <si>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</si>
  <si>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</si>
  <si>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</si>
  <si>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</si>
  <si>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</si>
  <si>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</si>
  <si>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</si>
  <si>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</si>
  <si>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</si>
  <si>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</si>
  <si>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</si>
  <si>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</si>
  <si>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</si>
  <si>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</si>
  <si>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</si>
  <si>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</si>
  <si>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</si>
  <si>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</si>
  <si>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</si>
  <si>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</si>
  <si>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</si>
  <si>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</si>
  <si>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</si>
  <si>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</si>
  <si>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</si>
  <si>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</si>
  <si>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</si>
  <si>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</si>
  <si>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</si>
  <si>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</si>
  <si>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</si>
  <si>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</si>
  <si>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</si>
  <si>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</si>
  <si>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</si>
  <si>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</si>
  <si>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</si>
  <si>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</si>
  <si>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</si>
  <si>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</si>
  <si>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</si>
  <si>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</si>
  <si>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</si>
  <si>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</si>
  <si>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</si>
  <si>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</si>
  <si>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</si>
  <si>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</si>
  <si>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</si>
  <si>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</si>
  <si>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</si>
  <si>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</si>
  <si>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</si>
  <si>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</si>
  <si>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</si>
  <si>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</si>
  <si>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</si>
  <si>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</si>
  <si>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</si>
  <si>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</si>
  <si>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</si>
  <si>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</si>
  <si>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</si>
  <si>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</si>
  <si>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</si>
  <si>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</si>
  <si>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</si>
  <si>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</si>
  <si>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</si>
  <si>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</si>
  <si>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</si>
  <si>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</si>
  <si>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</si>
  <si>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</si>
  <si>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</si>
  <si>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</si>
  <si>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</si>
  <si>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</si>
  <si>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</si>
  <si>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</si>
  <si>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</si>
  <si>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</si>
  <si>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</si>
  <si>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</si>
  <si>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</si>
  <si>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</si>
  <si>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</si>
  <si>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</si>
  <si>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</si>
  <si>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</si>
  <si>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</si>
  <si>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</si>
  <si>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</si>
  <si>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</si>
  <si>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</si>
  <si>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</si>
  <si>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</si>
  <si>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</si>
  <si>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</si>
  <si>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</si>
  <si>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</si>
  <si>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</si>
  <si>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</si>
  <si>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</si>
  <si>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</si>
  <si>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</si>
  <si>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</si>
  <si>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</si>
  <si>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</si>
  <si>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</si>
  <si>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</si>
  <si>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</si>
  <si>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</si>
  <si>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</si>
  <si>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</si>
  <si>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</si>
  <si>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</si>
  <si>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</si>
  <si>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</si>
  <si>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</si>
  <si>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</si>
  <si>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</si>
  <si>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</si>
  <si>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</si>
  <si>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</si>
  <si>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</si>
  <si>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</si>
  <si>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</si>
  <si>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</si>
  <si>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</si>
  <si>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</si>
  <si>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</si>
  <si>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</si>
  <si>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</si>
  <si>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</si>
  <si>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</si>
  <si>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</si>
  <si>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</si>
  <si>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</si>
  <si>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</si>
  <si>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</si>
  <si>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</si>
  <si>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</si>
  <si>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</si>
  <si>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</si>
  <si>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</si>
  <si>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</si>
  <si>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</si>
  <si>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</si>
  <si>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</si>
  <si>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</si>
  <si>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</si>
  <si>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</si>
  <si>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</si>
  <si>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</si>
  <si>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</si>
  <si>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</si>
  <si>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</si>
  <si>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</si>
  <si>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</si>
  <si>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</si>
  <si>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</si>
  <si>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</si>
  <si>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</si>
  <si>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</si>
  <si>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</si>
  <si>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</si>
  <si>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</si>
  <si>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</si>
  <si>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</si>
  <si>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</si>
  <si>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</si>
  <si>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</si>
  <si>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</si>
  <si>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</si>
  <si>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</si>
  <si>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</si>
  <si>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</si>
  <si>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</si>
  <si>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</si>
  <si>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</si>
  <si>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</si>
  <si>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</si>
  <si>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</si>
  <si>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</si>
  <si>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</si>
  <si>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</si>
  <si>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</si>
  <si>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</si>
  <si>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</si>
  <si>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</si>
  <si>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</si>
  <si>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</si>
  <si>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</si>
  <si>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</si>
  <si>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</si>
  <si>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</si>
  <si>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</si>
  <si>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</si>
  <si>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</si>
  <si>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</si>
  <si>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</si>
  <si>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</si>
  <si>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</si>
  <si>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</si>
  <si>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</si>
  <si>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</si>
  <si>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</si>
  <si>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</si>
  <si>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</si>
  <si>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</si>
  <si>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</si>
  <si>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</si>
  <si>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</si>
  <si>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</si>
  <si>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</si>
  <si>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</si>
  <si>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</si>
  <si>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</si>
  <si>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</si>
  <si>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</si>
  <si>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</si>
  <si>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</si>
  <si>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</si>
  <si>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</si>
  <si>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</si>
  <si>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</si>
  <si>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</si>
  <si>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</si>
  <si>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</si>
  <si>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</si>
  <si>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</si>
  <si>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</si>
  <si>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</si>
  <si>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</si>
  <si>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</si>
  <si>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</si>
  <si>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</si>
  <si>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</si>
  <si>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</si>
  <si>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</si>
  <si>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</si>
  <si>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</si>
  <si>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</si>
  <si>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</si>
  <si>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</si>
  <si>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</si>
  <si>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</si>
  <si>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</si>
  <si>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</si>
  <si>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</si>
  <si>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</si>
  <si>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</si>
  <si>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</si>
  <si>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</si>
  <si>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</si>
  <si>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</si>
  <si>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</si>
  <si>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</si>
  <si>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</si>
  <si>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</si>
  <si>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</si>
  <si>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</si>
  <si>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</si>
  <si>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</si>
  <si>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</si>
  <si>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</si>
  <si>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</si>
  <si>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</si>
  <si>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</si>
  <si>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</si>
  <si>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</si>
  <si>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</si>
  <si>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</si>
  <si>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</si>
  <si>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</si>
  <si>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</si>
  <si>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</si>
  <si>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</si>
  <si>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</si>
  <si>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</si>
  <si>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</si>
  <si>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</si>
  <si>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</si>
  <si>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</si>
  <si>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</si>
  <si>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</si>
  <si>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</si>
  <si>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</si>
  <si>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</si>
  <si>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</si>
  <si>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</si>
  <si>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</si>
  <si>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</si>
  <si>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</si>
  <si>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</si>
  <si>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</si>
  <si>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</si>
  <si>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</si>
  <si>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</si>
  <si>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</si>
  <si>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</si>
  <si>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</si>
  <si>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</si>
  <si>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</si>
  <si>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</si>
  <si>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</si>
  <si>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</si>
  <si>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</si>
  <si>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</si>
  <si>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</si>
  <si>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</si>
  <si>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</si>
  <si>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</si>
  <si>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</si>
  <si>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</si>
  <si>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</si>
  <si>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</si>
  <si>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</si>
  <si>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</si>
  <si>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</si>
  <si>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</si>
  <si>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</si>
  <si>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</si>
  <si>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</si>
  <si>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</si>
  <si>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</si>
  <si>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</si>
  <si>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</si>
  <si>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</si>
  <si>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</si>
  <si>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</si>
  <si>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</si>
  <si>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</si>
  <si>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</si>
  <si>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</si>
  <si>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</si>
  <si>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</si>
  <si>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</si>
  <si>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</si>
  <si>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</si>
  <si>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</si>
  <si>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</si>
  <si>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</si>
  <si>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</si>
  <si>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</si>
  <si>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</si>
  <si>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</si>
  <si>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</si>
  <si>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</si>
  <si>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</si>
  <si>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</si>
  <si>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</si>
  <si>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</si>
  <si>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</si>
  <si>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</si>
  <si>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</si>
  <si>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</si>
  <si>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</si>
  <si>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</si>
  <si>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</si>
  <si>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</si>
  <si>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</si>
  <si>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</si>
  <si>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</si>
  <si>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</si>
  <si>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</si>
  <si>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</si>
  <si>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</si>
  <si>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</si>
  <si>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</si>
  <si>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</si>
  <si>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</si>
  <si>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</si>
  <si>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</si>
  <si>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</si>
  <si>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</si>
  <si>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</si>
  <si>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</si>
  <si>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</si>
  <si>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</si>
  <si>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</si>
  <si>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</si>
  <si>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</si>
  <si>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</si>
  <si>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</si>
  <si>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</si>
  <si>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</si>
  <si>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</si>
  <si>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</si>
  <si>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</si>
  <si>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</si>
  <si>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</si>
  <si>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</si>
  <si>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</si>
  <si>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</si>
  <si>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</si>
  <si>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</si>
  <si>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</si>
  <si>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</si>
  <si>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</si>
  <si>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</si>
  <si>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</si>
  <si>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</si>
  <si>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</si>
  <si>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</si>
  <si>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</si>
  <si>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</si>
  <si>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</si>
  <si>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</si>
  <si>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</si>
  <si>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</si>
  <si>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</si>
  <si>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</si>
  <si>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</si>
  <si>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</si>
  <si>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</si>
  <si>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</si>
  <si>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</si>
  <si>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</si>
  <si>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</si>
  <si>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</si>
  <si>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</si>
  <si>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</si>
  <si>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</si>
  <si>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</si>
  <si>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</si>
  <si>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</si>
  <si>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</si>
  <si>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</si>
  <si>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</si>
  <si>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</si>
  <si>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</si>
  <si>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</si>
  <si>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</si>
  <si>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</si>
  <si>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</si>
  <si>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</si>
  <si>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</si>
  <si>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</si>
  <si>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</si>
  <si>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</si>
  <si>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</si>
  <si>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</si>
  <si>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</si>
  <si>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</si>
  <si>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</si>
  <si>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</si>
  <si>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</si>
  <si>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</si>
  <si>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</si>
  <si>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</si>
  <si>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</si>
  <si>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</si>
  <si>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</si>
  <si>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</si>
  <si>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</si>
  <si>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</si>
  <si>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</si>
  <si>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</si>
  <si>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</si>
  <si>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</si>
  <si>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</si>
  <si>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</si>
  <si>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</si>
  <si>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</si>
  <si>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</si>
  <si>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</si>
  <si>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</si>
  <si>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</si>
  <si>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</si>
  <si>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</si>
  <si>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</si>
  <si>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</si>
  <si>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</si>
  <si>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</si>
  <si>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</si>
  <si>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</si>
  <si>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</si>
  <si>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</si>
  <si>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</si>
  <si>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</si>
  <si>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</si>
  <si>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</si>
  <si>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</si>
  <si>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</si>
  <si>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</si>
  <si>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</si>
  <si>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</si>
  <si>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</si>
  <si>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</si>
  <si>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</si>
  <si>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</si>
  <si>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</si>
  <si>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</si>
  <si>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</si>
  <si>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</si>
  <si>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</si>
  <si>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</si>
  <si>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</si>
  <si>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</si>
  <si>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</si>
  <si>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</si>
  <si>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</si>
  <si>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</si>
  <si>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</si>
  <si>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</si>
  <si>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</si>
  <si>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</si>
  <si>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</si>
  <si>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</si>
  <si>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</si>
  <si>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</si>
  <si>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</si>
  <si>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</si>
  <si>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</si>
  <si>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</si>
  <si>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</si>
  <si>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</si>
  <si>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</si>
  <si>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</si>
  <si>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</si>
  <si>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</si>
  <si>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</si>
  <si>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</si>
  <si>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</si>
  <si>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</si>
  <si>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</si>
  <si>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</si>
  <si>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</si>
  <si>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</si>
  <si>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</si>
  <si>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</si>
  <si>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</si>
  <si>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</si>
  <si>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</si>
  <si>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</si>
  <si>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</si>
  <si>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</si>
  <si>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</si>
  <si>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</si>
  <si>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</si>
  <si>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</si>
  <si>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</si>
  <si>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</si>
  <si>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</si>
  <si>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</si>
  <si>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</si>
  <si>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</si>
  <si>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</si>
  <si>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</si>
  <si>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</si>
  <si>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</si>
  <si>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</si>
  <si>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</si>
  <si>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</si>
  <si>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</si>
  <si>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</si>
  <si>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</si>
  <si>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</si>
  <si>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</si>
  <si>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</si>
  <si>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</si>
  <si>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</si>
  <si>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</si>
  <si>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</si>
  <si>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</si>
  <si>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</si>
  <si>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</si>
  <si>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</si>
  <si>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</si>
  <si>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</si>
  <si>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</si>
  <si>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</si>
  <si>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</si>
  <si>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</si>
  <si>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</si>
  <si>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</si>
  <si>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</si>
  <si>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</si>
  <si>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</si>
  <si>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</si>
  <si>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</si>
  <si>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</si>
  <si>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</si>
  <si>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</si>
  <si>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</si>
  <si>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</si>
  <si>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</si>
  <si>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</si>
  <si>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</si>
  <si>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</si>
  <si>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</si>
  <si>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</si>
  <si>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</si>
  <si>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</si>
  <si>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</si>
  <si>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</si>
  <si>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</si>
  <si>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</si>
  <si>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</si>
  <si>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</si>
  <si>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</si>
  <si>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</si>
  <si>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</si>
  <si>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</si>
  <si>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</si>
  <si>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</si>
  <si>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</si>
  <si>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</si>
  <si>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</si>
  <si>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</si>
  <si>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</si>
  <si>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</si>
  <si>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</si>
  <si>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</si>
  <si>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</si>
  <si>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</si>
  <si>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</si>
  <si>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</si>
  <si>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</si>
  <si>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</si>
  <si>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</si>
  <si>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</si>
  <si>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</si>
  <si>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</si>
  <si>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</si>
  <si>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</si>
  <si>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</si>
  <si>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</si>
  <si>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</si>
  <si>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</si>
  <si>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</si>
  <si>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</si>
  <si>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</si>
  <si>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</si>
  <si>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</si>
  <si>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</si>
  <si>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</si>
  <si>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</si>
  <si>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</si>
  <si>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</si>
  <si>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</si>
  <si>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</si>
  <si>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</si>
  <si>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</si>
  <si>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</si>
  <si>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</si>
  <si>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</si>
  <si>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</si>
  <si>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</si>
  <si>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</si>
  <si>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</si>
  <si>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</si>
  <si>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</si>
  <si>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</si>
  <si>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</si>
  <si>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</si>
  <si>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</si>
  <si>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</si>
  <si>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</si>
  <si>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</si>
  <si>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</si>
  <si>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</si>
  <si>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</si>
  <si>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</si>
  <si>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</si>
  <si>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</si>
  <si>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</si>
  <si>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</si>
  <si>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</si>
  <si>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</si>
  <si>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</si>
  <si>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</si>
  <si>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</si>
  <si>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</si>
  <si>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</si>
  <si>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</si>
  <si>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</si>
  <si>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</si>
  <si>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</si>
  <si>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</si>
  <si>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</si>
  <si>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</si>
  <si>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</si>
  <si>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</si>
  <si>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</si>
  <si>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</si>
  <si>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</si>
  <si>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</si>
  <si>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</si>
  <si>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</si>
  <si>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</si>
  <si>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</si>
  <si>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</si>
  <si>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</si>
  <si>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</si>
  <si>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</si>
  <si>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</si>
  <si>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</si>
  <si>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</si>
  <si>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</si>
  <si>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</si>
  <si>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</si>
  <si>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</si>
  <si>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</si>
  <si>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</si>
  <si>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</si>
  <si>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</si>
  <si>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</si>
  <si>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</si>
  <si>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</si>
  <si>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</si>
  <si>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</si>
  <si>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</si>
  <si>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</si>
  <si>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</si>
  <si>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</si>
  <si>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</si>
  <si>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</si>
  <si>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</si>
  <si>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</si>
  <si>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</si>
  <si>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</si>
  <si>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</si>
  <si>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</si>
  <si>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</si>
  <si>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</si>
  <si>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</si>
  <si>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</si>
  <si>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</si>
  <si>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</si>
  <si>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</si>
  <si>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</si>
  <si>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</si>
  <si>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</si>
  <si>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</si>
  <si>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</si>
  <si>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</si>
  <si>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</si>
  <si>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</si>
  <si>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</si>
  <si>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</si>
  <si>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</si>
  <si>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</si>
  <si>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</si>
  <si>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</si>
  <si>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</si>
  <si>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</si>
  <si>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</si>
  <si>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</si>
  <si>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</si>
  <si>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</si>
  <si>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</si>
  <si>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</si>
  <si>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</si>
  <si>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</si>
  <si>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</si>
  <si>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</si>
  <si>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</si>
  <si>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</si>
  <si>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</si>
  <si>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</si>
  <si>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</si>
  <si>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</si>
  <si>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</si>
  <si>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</si>
  <si>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</si>
  <si>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</si>
  <si>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</si>
  <si>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</si>
  <si>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</si>
  <si>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</si>
  <si>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</si>
  <si>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</si>
  <si>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</si>
  <si>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</si>
  <si>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</si>
  <si>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</si>
  <si>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</si>
  <si>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</si>
  <si>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</si>
  <si>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</si>
  <si>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</si>
  <si>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</si>
  <si>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</si>
  <si>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</si>
  <si>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</si>
  <si>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</si>
  <si>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</si>
  <si>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</si>
  <si>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</si>
  <si>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</si>
  <si>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</si>
  <si>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</si>
  <si>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</si>
  <si>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</si>
  <si>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</si>
  <si>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</si>
  <si>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</si>
  <si>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</si>
  <si>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</si>
  <si>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</si>
  <si>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</si>
  <si>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</si>
  <si>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</si>
  <si>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</si>
  <si>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</si>
  <si>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</si>
  <si>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</si>
  <si>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</si>
  <si>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</si>
  <si>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</si>
  <si>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</si>
  <si>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</si>
  <si>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</si>
  <si>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</si>
  <si>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</si>
  <si>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</si>
  <si>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</si>
  <si>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</si>
  <si>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</si>
  <si>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</si>
  <si>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</si>
  <si>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</si>
  <si>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</si>
  <si>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</si>
  <si>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</si>
  <si>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</si>
  <si>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</si>
  <si>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</si>
  <si>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</si>
  <si>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</si>
  <si>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</si>
  <si>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</si>
  <si>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</si>
  <si>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</si>
  <si>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</si>
  <si>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</si>
  <si>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</si>
  <si>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</si>
  <si>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</si>
  <si>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</si>
  <si>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</si>
  <si>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</si>
  <si>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</si>
  <si>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</si>
  <si>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</si>
  <si>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</si>
  <si>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</si>
  <si>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</si>
  <si>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</si>
  <si>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</si>
  <si>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</si>
  <si>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</si>
  <si>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</si>
  <si>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</si>
  <si>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</si>
  <si>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</si>
  <si>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</si>
  <si>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</si>
  <si>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</si>
  <si>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</si>
  <si>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</si>
  <si>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</si>
  <si>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</si>
  <si>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</si>
  <si>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</si>
  <si>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</si>
  <si>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</si>
  <si>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</si>
  <si>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</si>
  <si>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</si>
  <si>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</si>
  <si>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</si>
  <si>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</si>
  <si>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</si>
  <si>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</si>
  <si>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</si>
  <si>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</si>
  <si>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</si>
  <si>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</si>
  <si>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</si>
  <si>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</si>
  <si>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</si>
  <si>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</si>
  <si>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</si>
  <si>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</si>
  <si>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</si>
  <si>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</si>
  <si>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</si>
  <si>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</si>
  <si>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</si>
  <si>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</si>
  <si>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</si>
  <si>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</si>
  <si>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</si>
  <si>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</si>
  <si>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</si>
  <si>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</si>
  <si>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</si>
  <si>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</si>
  <si>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</si>
  <si>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</si>
  <si>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</si>
  <si>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</si>
  <si>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</si>
  <si>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</si>
  <si>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</si>
  <si>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</si>
  <si>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</si>
  <si>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</si>
  <si>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</si>
  <si>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</si>
  <si>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</si>
  <si>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</si>
  <si>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</si>
  <si>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</si>
  <si>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</si>
  <si>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</si>
  <si>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</si>
  <si>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</si>
  <si>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</si>
  <si>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</si>
  <si>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</si>
  <si>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</si>
  <si>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</si>
  <si>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</si>
  <si>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</si>
  <si>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</si>
  <si>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</si>
  <si>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</si>
  <si>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</si>
  <si>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</si>
  <si>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</si>
  <si>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</si>
  <si>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</si>
  <si>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</si>
  <si>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</si>
  <si>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</si>
  <si>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</si>
  <si>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</si>
  <si>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</si>
  <si>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</si>
  <si>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</si>
  <si>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</si>
  <si>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</si>
  <si>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</si>
  <si>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</si>
  <si>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</si>
  <si>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</si>
  <si>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</si>
  <si>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</si>
  <si>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</si>
  <si>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</si>
  <si>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</si>
  <si>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</si>
  <si>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</si>
  <si>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</si>
  <si>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</si>
  <si>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</si>
  <si>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</si>
  <si>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</si>
  <si>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</si>
  <si>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</si>
  <si>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</si>
  <si>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</si>
  <si>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</si>
  <si>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</si>
  <si>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</si>
  <si>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</si>
  <si>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</si>
  <si>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</si>
  <si>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</si>
  <si>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</si>
  <si>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</si>
  <si>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</si>
  <si>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</si>
  <si>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</si>
  <si>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</si>
  <si>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</si>
  <si>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</si>
  <si>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</si>
  <si>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</si>
  <si>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</si>
  <si>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</si>
  <si>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</si>
  <si>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</si>
  <si>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</si>
  <si>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</si>
  <si>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</si>
  <si>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</si>
  <si>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</si>
  <si>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</si>
  <si>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</si>
  <si>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</si>
  <si>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</si>
  <si>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</si>
  <si>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</si>
  <si>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</si>
  <si>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</si>
  <si>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</si>
  <si>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</si>
  <si>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</si>
  <si>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</si>
  <si>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</si>
  <si>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</si>
  <si>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</si>
  <si>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</si>
  <si>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</si>
  <si>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</si>
  <si>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</si>
  <si>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</si>
  <si>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</si>
  <si>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</si>
  <si>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</si>
  <si>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</si>
  <si>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</si>
  <si>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</si>
  <si>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</si>
  <si>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</si>
  <si>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</si>
  <si>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</si>
  <si>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</si>
  <si>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</si>
  <si>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</si>
  <si>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</si>
  <si>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</si>
  <si>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</si>
  <si>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</si>
  <si>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</si>
  <si>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</si>
  <si>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</si>
  <si>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</si>
  <si>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</si>
  <si>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</si>
  <si>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</si>
  <si>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</si>
  <si>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</si>
  <si>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</si>
  <si>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</si>
  <si>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</si>
  <si>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</si>
  <si>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</si>
  <si>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</si>
  <si>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</si>
  <si>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</si>
  <si>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</si>
  <si>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</si>
  <si>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</si>
  <si>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</si>
  <si>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</si>
  <si>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</si>
  <si>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</si>
  <si>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</si>
  <si>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</si>
  <si>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</si>
  <si>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</si>
  <si>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</si>
  <si>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</si>
  <si>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</si>
  <si>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</si>
  <si>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</si>
  <si>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</si>
  <si>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</si>
  <si>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</si>
  <si>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</si>
  <si>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</si>
  <si>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</si>
  <si>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</si>
  <si>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</si>
  <si>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</si>
  <si>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</si>
  <si>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</si>
  <si>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</si>
  <si>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</si>
  <si>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</si>
  <si>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</si>
  <si>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</si>
  <si>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</si>
  <si>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</si>
  <si>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</si>
  <si>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</si>
  <si>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</si>
  <si>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</si>
  <si>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</si>
  <si>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</si>
  <si>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</si>
  <si>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</si>
  <si>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</si>
  <si>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</si>
  <si>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</si>
  <si>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</si>
  <si>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</si>
  <si>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</si>
  <si>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</si>
  <si>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</si>
  <si>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</si>
  <si>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</si>
  <si>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</si>
  <si>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</si>
  <si>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</si>
  <si>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</si>
  <si>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</si>
  <si>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</si>
  <si>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</si>
  <si>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</si>
  <si>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</si>
  <si>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</si>
  <si>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</si>
  <si>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</si>
  <si>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</si>
  <si>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</si>
  <si>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</si>
  <si>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</si>
  <si>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</si>
  <si>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</si>
  <si>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</si>
  <si>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</si>
  <si>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</si>
  <si>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</si>
  <si>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</si>
  <si>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</si>
  <si>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</si>
  <si>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</si>
  <si>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</si>
  <si>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</si>
  <si>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</si>
  <si>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</si>
  <si>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</si>
  <si>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</si>
  <si>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</si>
  <si>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</si>
  <si>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</si>
  <si>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</si>
  <si>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</si>
  <si>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</si>
  <si>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</si>
  <si>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</si>
  <si>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</si>
  <si>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</si>
  <si>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</si>
  <si>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</si>
  <si>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</si>
  <si>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</si>
  <si>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</si>
  <si>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</si>
  <si>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</si>
  <si>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</si>
  <si>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</si>
  <si>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</si>
  <si>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</si>
  <si>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</si>
  <si>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</si>
  <si>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</si>
  <si>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</si>
  <si>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</si>
  <si>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</si>
  <si>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</si>
  <si>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</si>
  <si>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</si>
  <si>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</si>
  <si>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</si>
  <si>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</si>
  <si>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</si>
  <si>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</si>
  <si>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</si>
  <si>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</si>
  <si>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</si>
  <si>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</si>
  <si>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</si>
  <si>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</si>
  <si>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</si>
  <si>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</si>
  <si>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</si>
  <si>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</si>
  <si>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</si>
  <si>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</si>
  <si>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</si>
  <si>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</si>
  <si>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</si>
  <si>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</si>
  <si>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</si>
  <si>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</si>
  <si>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</si>
  <si>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</si>
  <si>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</si>
  <si>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</si>
  <si>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</si>
  <si>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</si>
  <si>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</si>
  <si>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</si>
  <si>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</si>
  <si>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</si>
  <si>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</si>
  <si>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</si>
  <si>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</si>
  <si>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</si>
  <si>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</si>
  <si>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</si>
  <si>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</si>
  <si>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</si>
  <si>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</si>
  <si>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</si>
  <si>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</si>
  <si>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</si>
  <si>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</si>
  <si>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</si>
  <si>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</si>
  <si>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</si>
  <si>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</si>
  <si>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</si>
  <si>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</si>
  <si>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</si>
  <si>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</si>
  <si>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</si>
  <si>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</si>
  <si>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</si>
  <si>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</si>
  <si>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</si>
  <si>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</si>
  <si>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</si>
  <si>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</si>
  <si>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</si>
  <si>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</si>
  <si>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</si>
  <si>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</si>
  <si>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</si>
  <si>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</si>
  <si>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</si>
  <si>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</si>
  <si>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</si>
  <si>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</si>
  <si>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</si>
  <si>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</si>
  <si>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</si>
  <si>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</si>
  <si>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</si>
  <si>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</si>
  <si>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</si>
  <si>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</si>
  <si>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</si>
  <si>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</si>
  <si>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</si>
  <si>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</si>
  <si>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</si>
  <si>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</si>
  <si>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</si>
  <si>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</si>
  <si>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</si>
  <si>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</si>
  <si>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</si>
  <si>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</si>
  <si>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</si>
  <si>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</si>
  <si>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</si>
  <si>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</si>
  <si>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</si>
  <si>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</si>
  <si>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</si>
  <si>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</si>
  <si>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</si>
  <si>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</si>
  <si>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</si>
  <si>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</si>
  <si>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</si>
  <si>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</si>
  <si>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</si>
  <si>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</si>
  <si>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</si>
  <si>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</si>
  <si>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</si>
  <si>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</si>
  <si>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</si>
  <si>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</si>
  <si>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</si>
  <si>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</si>
  <si>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</si>
  <si>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</si>
  <si>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</si>
  <si>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</si>
  <si>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</si>
  <si>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</si>
  <si>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</si>
  <si>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</si>
  <si>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</si>
  <si>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</si>
  <si>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</si>
  <si>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</si>
  <si>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</si>
  <si>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</si>
  <si>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</si>
  <si>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</si>
  <si>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</si>
  <si>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</si>
  <si>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</si>
  <si>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</si>
  <si>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</si>
  <si>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</si>
  <si>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</si>
  <si>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</si>
  <si>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</si>
  <si>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</si>
  <si>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</si>
  <si>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</si>
  <si>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</si>
  <si>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</si>
  <si>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</si>
  <si>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</si>
  <si>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</si>
  <si>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</si>
  <si>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</si>
  <si>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</si>
  <si>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</si>
  <si>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</si>
  <si>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</si>
  <si>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</si>
  <si>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</si>
  <si>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</si>
  <si>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</si>
  <si>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</si>
  <si>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</si>
  <si>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</si>
  <si>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</si>
  <si>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</si>
  <si>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</si>
  <si>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</si>
  <si>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</si>
  <si>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</si>
  <si>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</si>
  <si>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</si>
  <si>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</si>
  <si>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</si>
  <si>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</si>
  <si>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</si>
  <si>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</si>
  <si>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</si>
  <si>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</si>
  <si>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</si>
  <si>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</si>
  <si>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</si>
  <si>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</si>
  <si>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</si>
  <si>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</si>
  <si>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</si>
  <si>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</si>
  <si>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</si>
  <si>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</si>
  <si>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</si>
  <si>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</si>
  <si>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</si>
  <si>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</si>
  <si>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</si>
  <si>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</si>
  <si>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</si>
  <si>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</si>
  <si>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</si>
  <si>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</si>
  <si>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</si>
  <si>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</si>
  <si>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</si>
  <si>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</si>
  <si>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</si>
  <si>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</si>
  <si>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</si>
  <si>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</si>
  <si>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</si>
  <si>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</si>
  <si>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</si>
  <si>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</si>
  <si>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</si>
  <si>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</si>
  <si>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</si>
  <si>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</si>
  <si>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</si>
  <si>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</si>
  <si>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</si>
  <si>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</si>
  <si>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</si>
  <si>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</si>
  <si>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</si>
  <si>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</si>
  <si>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</si>
  <si>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</si>
  <si>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</si>
  <si>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</si>
  <si>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</si>
  <si>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</si>
  <si>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</si>
  <si>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</si>
  <si>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</si>
  <si>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</si>
  <si>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</si>
  <si>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</si>
  <si>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</si>
  <si>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</si>
  <si>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</si>
  <si>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</si>
  <si>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</si>
  <si>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</si>
  <si>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</si>
  <si>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</si>
  <si>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</si>
  <si>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</si>
  <si>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</si>
  <si>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</si>
  <si>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</si>
  <si>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</si>
  <si>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</si>
  <si>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</si>
  <si>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</si>
  <si>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</si>
  <si>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</si>
  <si>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</si>
  <si>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</si>
  <si>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</si>
  <si>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</si>
  <si>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</si>
  <si>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</si>
  <si>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</si>
  <si>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</si>
  <si>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</si>
  <si>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</si>
  <si>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</si>
  <si>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</si>
  <si>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</si>
  <si>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</si>
  <si>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</si>
  <si>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</si>
  <si>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</si>
  <si>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</si>
  <si>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</si>
  <si>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</si>
  <si>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</si>
  <si>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</si>
  <si>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</si>
  <si>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</si>
  <si>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</si>
  <si>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</si>
  <si>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</si>
  <si>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</si>
  <si>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</si>
  <si>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</si>
  <si>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</si>
  <si>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</si>
  <si>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</si>
  <si>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</si>
  <si>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</si>
  <si>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</si>
  <si>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</si>
  <si>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</si>
  <si>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</si>
  <si>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</si>
  <si>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</si>
  <si>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</si>
  <si>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</si>
  <si>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</si>
  <si>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</si>
  <si>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</si>
  <si>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</si>
  <si>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</si>
  <si>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</si>
  <si>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</si>
  <si>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</si>
  <si>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</si>
  <si>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</si>
  <si>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</si>
  <si>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</si>
  <si>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</si>
  <si>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</si>
  <si>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</si>
  <si>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</si>
  <si>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</si>
  <si>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</si>
  <si>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</si>
  <si>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</si>
  <si>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</si>
  <si>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</si>
  <si>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</si>
  <si>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</si>
  <si>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</si>
  <si>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</si>
  <si>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</si>
  <si>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</si>
  <si>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</si>
  <si>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</si>
  <si>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</si>
  <si>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</si>
  <si>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</si>
  <si>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</si>
  <si>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</si>
  <si>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</si>
  <si>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</si>
  <si>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</si>
  <si>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</si>
  <si>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</si>
  <si>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</si>
  <si>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</si>
  <si>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</si>
  <si>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</si>
  <si>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</si>
  <si>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</si>
  <si>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</si>
  <si>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</si>
  <si>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</si>
  <si>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</si>
  <si>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</si>
  <si>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</si>
  <si>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</si>
  <si>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</si>
  <si>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</si>
  <si>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</si>
  <si>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</si>
  <si>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</si>
  <si>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</si>
  <si>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</si>
  <si>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</si>
  <si>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</si>
  <si>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</si>
  <si>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</si>
  <si>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</si>
  <si>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</si>
  <si>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</si>
  <si>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</si>
  <si>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</si>
  <si>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</si>
  <si>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</si>
  <si>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</si>
  <si>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</si>
  <si>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</si>
  <si>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</si>
  <si>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</si>
  <si>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</si>
  <si>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</si>
  <si>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</si>
  <si>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</si>
  <si>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</si>
  <si>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</si>
  <si>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</si>
  <si>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</si>
  <si>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</si>
  <si>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</si>
  <si>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</si>
  <si>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</si>
  <si>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</si>
  <si>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</si>
  <si>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</si>
  <si>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</si>
  <si>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</si>
  <si>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</si>
  <si>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</si>
  <si>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</si>
  <si>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</si>
  <si>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</si>
  <si>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</si>
  <si>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</si>
  <si>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</si>
  <si>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</si>
  <si>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</si>
  <si>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</si>
  <si>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</si>
  <si>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</si>
  <si>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</si>
  <si>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</si>
  <si>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</si>
  <si>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</si>
  <si>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</si>
  <si>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</si>
  <si>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</si>
  <si>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</si>
  <si>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</si>
  <si>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</si>
  <si>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</si>
  <si>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</si>
  <si>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</si>
  <si>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</si>
  <si>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</si>
  <si>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</si>
  <si>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</si>
  <si>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</si>
  <si>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</si>
  <si>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</si>
  <si>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</si>
  <si>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</si>
  <si>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</si>
  <si>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</si>
  <si>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</si>
  <si>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</si>
  <si>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</si>
  <si>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</si>
  <si>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</si>
  <si>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</si>
  <si>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</si>
  <si>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</si>
  <si>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</si>
  <si>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</si>
  <si>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</si>
  <si>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</si>
  <si>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</si>
  <si>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</si>
  <si>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</si>
  <si>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</si>
  <si>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</si>
  <si>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</si>
  <si>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</si>
  <si>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</si>
  <si>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</si>
  <si>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</si>
  <si>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</si>
  <si>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</si>
  <si>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</si>
  <si>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</si>
  <si>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</si>
  <si>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</si>
  <si>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</si>
  <si>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</si>
  <si>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</si>
  <si>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</si>
  <si>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</si>
  <si>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</si>
  <si>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</si>
  <si>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</si>
  <si>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</si>
  <si>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</si>
  <si>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</si>
  <si>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</si>
  <si>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</si>
  <si>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</si>
  <si>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</si>
  <si>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</si>
  <si>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</si>
  <si>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</si>
  <si>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</si>
  <si>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</si>
  <si>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</si>
  <si>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</si>
  <si>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</si>
  <si>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</si>
  <si>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</si>
  <si>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</si>
  <si>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</si>
  <si>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</si>
  <si>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</si>
  <si>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</si>
  <si>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</si>
  <si>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</si>
  <si>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</si>
  <si>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</si>
  <si>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</si>
  <si>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</si>
  <si>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</si>
  <si>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</si>
  <si>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</si>
  <si>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</si>
  <si>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</si>
  <si>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</si>
  <si>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</si>
  <si>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</si>
  <si>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</si>
  <si>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</si>
  <si>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</si>
  <si>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</si>
  <si>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</si>
  <si>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</si>
  <si>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</si>
  <si>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</si>
  <si>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</si>
  <si>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</si>
  <si>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</si>
  <si>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</si>
  <si>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</si>
  <si>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</si>
  <si>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</si>
  <si>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</si>
  <si>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</si>
  <si>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</si>
  <si>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</si>
  <si>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</si>
  <si>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</si>
  <si>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</si>
  <si>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</si>
  <si>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</si>
  <si>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</si>
  <si>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</si>
  <si>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</si>
  <si>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</si>
  <si>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</si>
  <si>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</si>
  <si>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</si>
  <si>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</si>
  <si>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</si>
  <si>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</si>
  <si>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</si>
  <si>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</si>
  <si>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</si>
  <si>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</si>
  <si>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</si>
  <si>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</si>
  <si>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</si>
  <si>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</si>
  <si>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</si>
  <si>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</si>
  <si>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</si>
  <si>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</si>
  <si>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</si>
  <si>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</si>
  <si>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</si>
  <si>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</si>
  <si>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</si>
  <si>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</si>
  <si>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</si>
  <si>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</si>
  <si>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</si>
  <si>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</si>
  <si>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</si>
  <si>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</si>
  <si>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</si>
  <si>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</si>
  <si>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</si>
  <si>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</si>
  <si>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</si>
  <si>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</si>
  <si>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</si>
  <si>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</si>
  <si>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</si>
  <si>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</si>
  <si>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</si>
  <si>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</si>
  <si>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</si>
  <si>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</si>
  <si>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</si>
  <si>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</si>
  <si>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</si>
  <si>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</si>
  <si>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</si>
  <si>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</si>
  <si>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</si>
  <si>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</si>
  <si>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</si>
  <si>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</si>
  <si>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</si>
  <si>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</si>
  <si>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</si>
  <si>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</si>
  <si>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</si>
  <si>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</si>
  <si>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</si>
  <si>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</si>
  <si>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</si>
  <si>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</si>
  <si>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</si>
  <si>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</si>
  <si>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</si>
  <si>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</si>
  <si>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</si>
  <si>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</si>
  <si>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</si>
  <si>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</si>
  <si>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</si>
  <si>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</si>
  <si>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</si>
  <si>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</si>
  <si>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</si>
  <si>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</si>
  <si>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</si>
  <si>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</si>
  <si>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</si>
  <si>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</si>
  <si>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</si>
  <si>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</si>
  <si>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</si>
  <si>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</si>
  <si>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</si>
  <si>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</si>
  <si>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</si>
  <si>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</si>
  <si>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</si>
  <si>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</si>
  <si>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</si>
  <si>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</si>
  <si>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</si>
  <si>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</si>
  <si>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</si>
  <si>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</si>
  <si>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</si>
  <si>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</si>
  <si>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</si>
  <si>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</si>
  <si>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</si>
  <si>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</si>
  <si>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</si>
  <si>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</si>
  <si>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</si>
  <si>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</si>
  <si>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</si>
  <si>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</si>
  <si>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</si>
  <si>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</si>
  <si>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</si>
  <si>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</si>
  <si>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</si>
  <si>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</si>
  <si>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</si>
  <si>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</si>
  <si>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</si>
  <si>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</si>
  <si>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</si>
  <si>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</si>
  <si>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</si>
  <si>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</si>
  <si>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</si>
  <si>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</si>
  <si>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</si>
  <si>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</si>
  <si>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</si>
  <si>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</si>
  <si>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</si>
  <si>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</si>
  <si>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</si>
  <si>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</si>
  <si>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</si>
  <si>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</si>
  <si>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</si>
  <si>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</si>
  <si>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</si>
  <si>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</si>
  <si>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</si>
  <si>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</si>
  <si>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</si>
  <si>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</si>
  <si>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</si>
  <si>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</si>
  <si>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</si>
  <si>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</si>
  <si>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</si>
  <si>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</si>
  <si>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</si>
  <si>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</si>
  <si>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</si>
  <si>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</si>
  <si>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</si>
  <si>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</si>
  <si>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</si>
  <si>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</si>
  <si>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</si>
  <si>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</si>
  <si>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</si>
  <si>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</si>
  <si>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</si>
  <si>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</si>
  <si>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</si>
  <si>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</si>
  <si>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</si>
  <si>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</si>
  <si>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</si>
  <si>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</si>
  <si>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</si>
  <si>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</si>
  <si>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</si>
  <si>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</si>
  <si>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</si>
  <si>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</si>
  <si>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</si>
  <si>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</si>
  <si>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</si>
  <si>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</si>
  <si>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</si>
  <si>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</si>
  <si>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</si>
  <si>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</si>
  <si>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</si>
  <si>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</si>
  <si>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</si>
  <si>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</si>
  <si>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</si>
  <si>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</si>
  <si>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</si>
  <si>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</si>
  <si>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</si>
  <si>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</si>
  <si>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</si>
  <si>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</si>
  <si>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</si>
  <si>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</si>
  <si>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</si>
  <si>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</si>
  <si>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</si>
  <si>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</si>
  <si>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</si>
  <si>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</si>
  <si>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</si>
  <si>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</si>
  <si>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</si>
  <si>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</si>
  <si>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</si>
  <si>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</si>
  <si>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</si>
  <si>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</si>
  <si>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</si>
  <si>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</si>
  <si>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</si>
  <si>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</si>
  <si>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</si>
  <si>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</si>
  <si>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</si>
  <si>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</si>
  <si>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</si>
  <si>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</si>
  <si>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</si>
  <si>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</si>
  <si>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</si>
  <si>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</si>
  <si>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</si>
  <si>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</si>
  <si>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</si>
  <si>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</si>
  <si>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</si>
  <si>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</si>
  <si>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</si>
  <si>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</si>
  <si>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</si>
  <si>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</si>
  <si>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</si>
  <si>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</si>
  <si>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</si>
  <si>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</si>
  <si>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</si>
  <si>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</si>
  <si>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</si>
  <si>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</si>
  <si>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</si>
  <si>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</si>
  <si>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</si>
  <si>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</si>
  <si>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</si>
  <si>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</si>
  <si>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</si>
  <si>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</si>
  <si>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</si>
  <si>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</si>
  <si>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</si>
  <si>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</si>
  <si>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</si>
  <si>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</si>
  <si>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</si>
  <si>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</si>
  <si>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</si>
  <si>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</si>
  <si>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</si>
  <si>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</si>
  <si>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</si>
  <si>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</si>
  <si>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</si>
  <si>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</si>
  <si>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</si>
  <si>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</si>
  <si>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</si>
  <si>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</si>
  <si>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</si>
  <si>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</si>
  <si>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</si>
  <si>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</si>
  <si>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</si>
  <si>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</si>
  <si>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</si>
  <si>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</si>
  <si>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</si>
  <si>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</si>
  <si>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</si>
  <si>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</si>
  <si>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</si>
  <si>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</si>
  <si>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</si>
  <si>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</si>
  <si>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</si>
  <si>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</si>
  <si>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</si>
  <si>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</si>
  <si>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</si>
  <si>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</si>
  <si>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</si>
  <si>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</si>
  <si>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</si>
  <si>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</si>
  <si>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</si>
  <si>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</si>
  <si>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</si>
  <si>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</si>
  <si>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</si>
  <si>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</si>
  <si>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</si>
  <si>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</si>
  <si>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</si>
  <si>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</si>
  <si>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</si>
  <si>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</si>
  <si>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</si>
  <si>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</si>
  <si>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</si>
  <si>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</si>
  <si>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</si>
  <si>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</si>
  <si>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</si>
  <si>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</si>
  <si>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</si>
  <si>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</si>
  <si>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</si>
  <si>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</si>
  <si>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</si>
  <si>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</si>
  <si>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</si>
  <si>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</si>
  <si>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</si>
  <si>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</si>
  <si>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</si>
  <si>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</si>
  <si>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</si>
  <si>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</si>
  <si>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</si>
  <si>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</si>
  <si>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</si>
  <si>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</si>
  <si>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</si>
  <si>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</si>
  <si>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</si>
  <si>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</si>
  <si>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</si>
  <si>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</si>
  <si>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</si>
  <si>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</si>
  <si>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</si>
  <si>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</si>
  <si>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</si>
  <si>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</si>
  <si>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</si>
  <si>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</si>
  <si>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</si>
  <si>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</si>
  <si>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</si>
  <si>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</si>
  <si>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</si>
  <si>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</si>
  <si>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</si>
  <si>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</si>
  <si>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</si>
  <si>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</si>
  <si>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</si>
  <si>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</si>
  <si>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</si>
  <si>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</si>
  <si>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</si>
  <si>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</si>
  <si>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</si>
  <si>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</si>
  <si>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</si>
  <si>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</si>
  <si>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</si>
  <si>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</si>
  <si>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</si>
  <si>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</si>
  <si>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</si>
  <si>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</si>
  <si>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</si>
  <si>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</si>
  <si>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</si>
  <si>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</si>
  <si>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</si>
  <si>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</si>
  <si>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</si>
  <si>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</si>
  <si>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</si>
  <si>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</si>
  <si>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</si>
  <si>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</si>
  <si>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</si>
  <si>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</si>
  <si>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</si>
  <si>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</si>
  <si>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</si>
  <si>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</si>
  <si>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</si>
  <si>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</si>
  <si>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</si>
  <si>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</si>
  <si>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</si>
  <si>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</si>
  <si>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</si>
  <si>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</si>
  <si>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</si>
  <si>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</si>
  <si>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</si>
  <si>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</si>
  <si>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</si>
  <si>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</si>
  <si>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</si>
  <si>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</si>
  <si>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</si>
  <si>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</si>
  <si>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</si>
  <si>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</si>
  <si>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</si>
  <si>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</si>
  <si>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</si>
  <si>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</si>
  <si>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</si>
  <si>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</si>
  <si>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</si>
  <si>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</si>
  <si>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</si>
  <si>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</si>
  <si>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</si>
  <si>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</si>
  <si>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</si>
  <si>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</si>
  <si>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</si>
  <si>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</si>
  <si>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</si>
  <si>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</si>
  <si>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</si>
  <si>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</si>
  <si>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</si>
  <si>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</si>
  <si>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</si>
  <si>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</si>
  <si>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</si>
  <si>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</si>
  <si>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</si>
  <si>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</si>
  <si>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</si>
  <si>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</si>
  <si>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</si>
  <si>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</si>
  <si>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</si>
  <si>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</si>
  <si>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</si>
  <si>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</si>
  <si>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</si>
  <si>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</si>
  <si>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</si>
  <si>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</si>
  <si>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</si>
  <si>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</si>
  <si>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</si>
  <si>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</si>
  <si>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</si>
  <si>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</si>
  <si>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</si>
  <si>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</si>
  <si>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</si>
  <si>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</si>
  <si>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</si>
  <si>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</si>
  <si>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</si>
  <si>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</si>
  <si>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</si>
  <si>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</si>
  <si>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</si>
  <si>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</si>
  <si>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</si>
  <si>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</si>
  <si>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</si>
  <si>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</si>
  <si>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</si>
  <si>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</si>
  <si>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</si>
  <si>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</si>
  <si>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</si>
  <si>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</si>
  <si>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</si>
  <si>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</si>
  <si>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</si>
  <si>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</si>
  <si>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</si>
  <si>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</si>
  <si>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</si>
  <si>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</si>
  <si>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</si>
  <si>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</si>
  <si>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</si>
  <si>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</si>
  <si>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</si>
  <si>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</si>
  <si>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</si>
  <si>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</si>
  <si>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</si>
  <si>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</si>
  <si>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</si>
  <si>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</si>
  <si>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</si>
  <si>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</si>
  <si>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</si>
  <si>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</si>
  <si>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</si>
  <si>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</si>
  <si>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</si>
  <si>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</si>
  <si>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</si>
  <si>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</si>
  <si>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</si>
  <si>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</si>
  <si>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</si>
  <si>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</si>
  <si>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</si>
  <si>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</si>
  <si>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</si>
  <si>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</si>
  <si>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</si>
  <si>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</si>
  <si>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</si>
  <si>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</si>
  <si>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</si>
  <si>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</si>
  <si>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</si>
  <si>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</si>
  <si>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</si>
  <si>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</si>
  <si>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</si>
  <si>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</si>
  <si>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</si>
  <si>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</si>
  <si>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</si>
  <si>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</si>
  <si>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</si>
  <si>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</si>
  <si>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</si>
  <si>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</si>
  <si>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</si>
  <si>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</si>
  <si>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</si>
  <si>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</si>
  <si>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</si>
  <si>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</si>
  <si>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</si>
  <si>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</si>
  <si>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</si>
  <si>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</si>
  <si>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</si>
  <si>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</si>
  <si>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</si>
  <si>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</si>
  <si>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</si>
  <si>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</si>
  <si>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</si>
  <si>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</si>
  <si>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</si>
  <si>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</si>
  <si>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</si>
  <si>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</si>
  <si>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</si>
  <si>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</si>
  <si>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</si>
  <si>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</si>
  <si>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</si>
  <si>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</si>
  <si>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</si>
  <si>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</si>
  <si>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</si>
  <si>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</si>
  <si>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</si>
  <si>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</si>
  <si>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</si>
  <si>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</si>
  <si>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</si>
  <si>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</si>
  <si>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</si>
  <si>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</si>
  <si>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</si>
  <si>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</si>
  <si>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</si>
  <si>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</si>
  <si>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</si>
  <si>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</si>
  <si>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</si>
  <si>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</si>
  <si>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</si>
  <si>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</si>
  <si>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</si>
  <si>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</si>
  <si>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</si>
  <si>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</si>
  <si>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</si>
  <si>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</si>
  <si>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</si>
  <si>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</si>
  <si>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</si>
  <si>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</si>
  <si>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</si>
  <si>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</si>
  <si>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</si>
  <si>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</si>
  <si>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</si>
  <si>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</si>
  <si>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</si>
  <si>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</si>
  <si>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</si>
  <si>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</si>
  <si>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</si>
  <si>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</si>
  <si>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</si>
  <si>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</si>
  <si>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</si>
  <si>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</si>
  <si>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</si>
  <si>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</si>
  <si>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</si>
  <si>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</si>
  <si>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</si>
  <si>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</si>
  <si>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</si>
  <si>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</si>
  <si>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</si>
  <si>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</si>
  <si>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</si>
  <si>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</si>
  <si>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</si>
  <si>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</si>
  <si>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</si>
  <si>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</si>
  <si>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</si>
  <si>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</si>
  <si>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</si>
  <si>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</si>
  <si>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</si>
  <si>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</si>
  <si>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</si>
  <si>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</si>
  <si>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</si>
  <si>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</si>
  <si>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</si>
  <si>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</si>
  <si>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</si>
  <si>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</si>
  <si>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</si>
  <si>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</si>
  <si>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</si>
  <si>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</si>
  <si>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</si>
  <si>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</si>
  <si>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</si>
  <si>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</si>
  <si>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</si>
  <si>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</si>
  <si>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</si>
  <si>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</si>
  <si>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</si>
  <si>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</si>
  <si>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</si>
  <si>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</si>
  <si>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</si>
  <si>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</si>
  <si>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</si>
  <si>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</si>
  <si>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</si>
  <si>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</si>
  <si>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</si>
  <si>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</si>
  <si>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</si>
  <si>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</si>
  <si>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</si>
  <si>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</si>
  <si>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</si>
  <si>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</si>
  <si>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</si>
  <si>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</si>
  <si>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</si>
  <si>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</si>
  <si>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</si>
  <si>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</si>
  <si>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</si>
  <si>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</si>
  <si>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</si>
  <si>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</si>
  <si>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</si>
  <si>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</si>
  <si>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</si>
  <si>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</si>
  <si>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</si>
  <si>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</si>
  <si>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</si>
  <si>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</si>
  <si>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</si>
  <si>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</si>
  <si>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</si>
  <si>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</si>
  <si>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</si>
  <si>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</si>
  <si>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</si>
  <si>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</si>
  <si>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</si>
  <si>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</si>
  <si>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</si>
  <si>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</si>
  <si>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</si>
  <si>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</si>
  <si>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</si>
  <si>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</si>
  <si>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</si>
  <si>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</si>
  <si>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</si>
  <si>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</si>
  <si>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</si>
  <si>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</si>
  <si>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</si>
  <si>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</si>
  <si>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</si>
  <si>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</si>
  <si>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</si>
  <si>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</si>
  <si>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</si>
  <si>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</si>
  <si>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</si>
  <si>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</si>
  <si>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</si>
  <si>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</si>
  <si>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</si>
  <si>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</si>
  <si>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</si>
  <si>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</si>
  <si>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</si>
  <si>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</si>
  <si>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</si>
  <si>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</si>
  <si>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</si>
  <si>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</si>
  <si>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</si>
  <si>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</si>
  <si>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</si>
  <si>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</si>
  <si>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</si>
  <si>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</si>
  <si>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</si>
  <si>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</si>
  <si>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</si>
  <si>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</si>
  <si>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</si>
  <si>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</si>
  <si>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</si>
  <si>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</si>
  <si>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</si>
  <si>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</si>
  <si>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</si>
  <si>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</si>
  <si>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</si>
  <si>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</si>
  <si>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</si>
  <si>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</si>
  <si>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</si>
  <si>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</si>
  <si>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</si>
  <si>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</si>
  <si>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</si>
  <si>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</si>
  <si>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</si>
  <si>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</si>
  <si>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</si>
  <si>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</si>
  <si>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</si>
  <si>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</si>
  <si>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</si>
  <si>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</si>
  <si>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</si>
  <si>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</si>
  <si>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</si>
  <si>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</si>
  <si>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</si>
  <si>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</si>
  <si>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</si>
  <si>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</si>
  <si>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</si>
  <si>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</si>
  <si>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</si>
  <si>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</si>
  <si>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</si>
  <si>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</si>
  <si>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</si>
  <si>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</si>
  <si>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</si>
  <si>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</si>
  <si>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</si>
  <si>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</si>
  <si>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</si>
  <si>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</si>
  <si>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</si>
  <si>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</si>
  <si>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</si>
  <si>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</si>
  <si>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</si>
  <si>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</si>
  <si>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</si>
  <si>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</si>
  <si>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</si>
  <si>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</si>
  <si>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</si>
  <si>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</si>
  <si>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</si>
  <si>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</si>
  <si>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</si>
  <si>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</si>
  <si>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</si>
  <si>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</si>
  <si>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</si>
  <si>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</si>
  <si>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</si>
  <si>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</si>
  <si>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</si>
  <si>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</si>
  <si>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</si>
  <si>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</si>
  <si>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</si>
  <si>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</si>
  <si>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</si>
  <si>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</si>
  <si>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</si>
  <si>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</si>
  <si>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</si>
  <si>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</si>
  <si>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</si>
  <si>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</si>
  <si>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</si>
  <si>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</si>
  <si>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</si>
  <si>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</si>
  <si>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</si>
  <si>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</si>
  <si>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</si>
  <si>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</si>
  <si>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</si>
  <si>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</si>
  <si>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</si>
  <si>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</si>
  <si>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</si>
  <si>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</si>
  <si>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</si>
  <si>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</si>
  <si>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</si>
  <si>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</si>
  <si>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</si>
  <si>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</si>
  <si>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</si>
  <si>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</si>
  <si>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</si>
  <si>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</si>
  <si>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</si>
  <si>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</si>
  <si>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</si>
  <si>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</si>
  <si>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</si>
  <si>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</si>
  <si>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</si>
  <si>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</si>
  <si>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</si>
  <si>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</si>
  <si>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</si>
  <si>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</si>
  <si>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</si>
  <si>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</si>
  <si>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</si>
  <si>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</si>
  <si>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</si>
  <si>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</si>
  <si>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</si>
  <si>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</si>
  <si>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</si>
  <si>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</si>
  <si>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</si>
  <si>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</si>
  <si>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</si>
  <si>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</si>
  <si>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</si>
  <si>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</si>
  <si>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</si>
  <si>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</si>
  <si>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</si>
  <si>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</si>
  <si>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</si>
  <si>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</si>
  <si>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</si>
  <si>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</si>
  <si>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</si>
  <si>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</si>
  <si>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</si>
  <si>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</si>
  <si>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</si>
  <si>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</si>
  <si>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</si>
  <si>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</si>
  <si>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</si>
  <si>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</si>
  <si>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</si>
  <si>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</si>
  <si>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</si>
  <si>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</si>
  <si>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</si>
  <si>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</si>
  <si>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</si>
  <si>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</si>
  <si>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</si>
  <si>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</si>
  <si>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</si>
  <si>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</si>
  <si>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</si>
  <si>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</si>
  <si>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</si>
  <si>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</si>
  <si>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</si>
  <si>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</si>
  <si>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</si>
  <si>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</si>
  <si>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</si>
  <si>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</si>
  <si>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</si>
  <si>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</si>
  <si>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</si>
  <si>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</si>
  <si>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</si>
  <si>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</si>
  <si>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</si>
  <si>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</si>
  <si>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</si>
  <si>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</si>
  <si>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</si>
  <si>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</si>
  <si>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</si>
  <si>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</si>
  <si>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</si>
  <si>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</si>
  <si>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</si>
  <si>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</si>
  <si>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</si>
  <si>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</si>
  <si>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</si>
  <si>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</si>
  <si>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</si>
  <si>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</si>
  <si>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</si>
  <si>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</si>
  <si>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</si>
  <si>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</si>
  <si>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</si>
  <si>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</si>
  <si>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</si>
  <si>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</si>
  <si>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</si>
  <si>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</si>
  <si>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</si>
  <si>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</si>
  <si>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</si>
  <si>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</si>
  <si>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</si>
  <si>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</si>
  <si>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</si>
  <si>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</si>
  <si>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</si>
  <si>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</si>
  <si>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</si>
  <si>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</si>
  <si>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</si>
  <si>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</si>
  <si>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</si>
  <si>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</si>
  <si>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</si>
  <si>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</si>
  <si>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</si>
  <si>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</si>
  <si>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</si>
  <si>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</si>
  <si>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</si>
  <si>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</si>
  <si>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</si>
  <si>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</si>
  <si>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</si>
  <si>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</si>
  <si>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</si>
  <si>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</si>
  <si>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</si>
  <si>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</si>
  <si>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</si>
  <si>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</si>
  <si>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</si>
  <si>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</si>
  <si>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</si>
  <si>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</si>
  <si>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</si>
  <si>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</si>
  <si>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</si>
  <si>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</si>
  <si>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</si>
  <si>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</si>
  <si>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</si>
  <si>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</si>
  <si>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</si>
  <si>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</si>
  <si>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</si>
  <si>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</si>
  <si>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</si>
  <si>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</si>
  <si>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</si>
  <si>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</si>
  <si>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</si>
  <si>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</si>
  <si>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</si>
  <si>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</si>
  <si>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</si>
  <si>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</si>
  <si>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</si>
  <si>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</si>
  <si>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</si>
  <si>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</si>
  <si>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</si>
  <si>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</si>
  <si>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</si>
  <si>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</si>
  <si>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</si>
  <si>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</si>
  <si>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</si>
  <si>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</si>
  <si>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</si>
  <si>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</si>
  <si>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</si>
  <si>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</si>
  <si>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</si>
  <si>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</si>
  <si>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</si>
  <si>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</si>
  <si>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</si>
  <si>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</si>
  <si>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</si>
  <si>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</si>
  <si>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</si>
  <si>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</si>
  <si>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</si>
  <si>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</si>
  <si>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</si>
  <si>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</si>
  <si>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</si>
  <si>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</si>
  <si>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</si>
  <si>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</si>
  <si>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</si>
  <si>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</si>
  <si>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</si>
  <si>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</si>
  <si>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</si>
  <si>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</si>
  <si>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</si>
  <si>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</si>
  <si>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</si>
  <si>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</si>
  <si>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</si>
  <si>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</si>
  <si>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</si>
  <si>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</si>
  <si>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</si>
  <si>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</si>
  <si>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</si>
  <si>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</si>
  <si>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</si>
  <si>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</si>
  <si>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</si>
  <si>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</si>
  <si>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</si>
  <si>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</si>
  <si>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</si>
  <si>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</si>
  <si>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</si>
  <si>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</si>
  <si>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</si>
  <si>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</si>
  <si>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</si>
  <si>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</si>
  <si>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</si>
  <si>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</si>
  <si>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</si>
  <si>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</si>
  <si>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</si>
  <si>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</si>
  <si>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</si>
  <si>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</si>
  <si>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</si>
  <si>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</si>
  <si>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</si>
  <si>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</si>
  <si>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</si>
  <si>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</si>
  <si>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</si>
  <si>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</si>
  <si>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</si>
  <si>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</si>
  <si>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</si>
  <si>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</si>
  <si>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</si>
  <si>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</si>
  <si>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</si>
  <si>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</si>
  <si>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</si>
  <si>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</si>
  <si>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</si>
  <si>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</si>
  <si>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</si>
  <si>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</si>
  <si>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</si>
  <si>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</si>
  <si>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</si>
  <si>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</si>
  <si>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</si>
  <si>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</si>
  <si>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</si>
  <si>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</si>
  <si>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</si>
  <si>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</si>
  <si>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</si>
  <si>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</si>
  <si>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</si>
  <si>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</si>
  <si>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</si>
  <si>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</si>
  <si>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</si>
  <si>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</si>
  <si>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</si>
  <si>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</si>
  <si>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</si>
  <si>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</si>
  <si>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</si>
  <si>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</si>
  <si>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</si>
  <si>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</si>
  <si>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</si>
  <si>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</si>
  <si>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</si>
  <si>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</si>
  <si>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</si>
  <si>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</si>
  <si>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</si>
  <si>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</si>
  <si>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</si>
  <si>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</si>
  <si>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</si>
  <si>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</si>
  <si>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</si>
  <si>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</si>
  <si>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</si>
  <si>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</si>
  <si>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</si>
  <si>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</si>
  <si>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</si>
  <si>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</si>
  <si>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</si>
  <si>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</si>
  <si>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</si>
  <si>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</si>
  <si>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</si>
  <si>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</si>
  <si>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</si>
  <si>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</si>
  <si>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</si>
  <si>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</si>
  <si>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</si>
  <si>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</si>
  <si>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</si>
  <si>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</si>
  <si>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</si>
  <si>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</si>
  <si>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</si>
  <si>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</si>
  <si>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</si>
  <si>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</si>
  <si>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</si>
  <si>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</si>
  <si>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</si>
  <si>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</si>
  <si>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</si>
  <si>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</si>
  <si>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</si>
  <si>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</si>
  <si>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</si>
  <si>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</si>
  <si>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</si>
  <si>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</si>
  <si>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</si>
  <si>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</si>
  <si>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</si>
  <si>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</si>
  <si>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</si>
  <si>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</si>
  <si>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</si>
  <si>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</si>
  <si>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</si>
  <si>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</si>
  <si>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</si>
  <si>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</si>
  <si>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</si>
  <si>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</si>
  <si>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</si>
  <si>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</si>
  <si>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</si>
  <si>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</si>
  <si>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</si>
  <si>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</si>
  <si>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</si>
  <si>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</si>
  <si>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</si>
  <si>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</si>
  <si>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</si>
  <si>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</si>
  <si>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</si>
  <si>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</si>
  <si>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</si>
  <si>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</si>
  <si>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</si>
  <si>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</si>
  <si>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</si>
  <si>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</si>
  <si>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</si>
  <si>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</si>
  <si>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</si>
  <si>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</si>
  <si>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</si>
  <si>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</si>
  <si>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</si>
  <si>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</si>
  <si>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</si>
  <si>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</si>
  <si>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</si>
  <si>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</si>
  <si>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</si>
  <si>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</si>
  <si>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</si>
  <si>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</si>
  <si>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</si>
  <si>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</si>
  <si>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</si>
  <si>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</si>
  <si>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</si>
  <si>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</si>
  <si>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</si>
  <si>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</si>
  <si>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</si>
  <si>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</si>
  <si>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</si>
  <si>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</si>
  <si>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</si>
  <si>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</si>
  <si>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</si>
  <si>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</si>
  <si>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</si>
  <si>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</si>
  <si>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</si>
  <si>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</si>
  <si>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</si>
  <si>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</si>
  <si>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</si>
  <si>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</si>
  <si>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</si>
  <si>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</si>
  <si>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</si>
  <si>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</si>
  <si>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</si>
  <si>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</si>
  <si>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</si>
  <si>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</si>
  <si>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</si>
  <si>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</si>
  <si>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</si>
  <si>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</si>
  <si>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</si>
  <si>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</si>
  <si>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</si>
  <si>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</si>
  <si>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</si>
  <si>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</si>
  <si>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</si>
  <si>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</si>
  <si>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</si>
  <si>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</si>
  <si>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</si>
  <si>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</si>
  <si>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</si>
  <si>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</si>
  <si>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</si>
  <si>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</si>
  <si>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</si>
  <si>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</si>
  <si>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</si>
  <si>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</si>
  <si>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</si>
  <si>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</si>
  <si>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</si>
  <si>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</si>
  <si>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</si>
  <si>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</si>
  <si>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</si>
  <si>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</si>
  <si>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</si>
  <si>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</si>
  <si>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</si>
  <si>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</si>
  <si>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</si>
  <si>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</si>
  <si>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</si>
  <si>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</si>
  <si>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</si>
  <si>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</si>
  <si>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</si>
  <si>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</si>
  <si>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</si>
  <si>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</si>
  <si>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</si>
  <si>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</si>
  <si>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</si>
  <si>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</si>
  <si>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</si>
  <si>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</si>
  <si>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</si>
  <si>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</si>
  <si>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</si>
  <si>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</si>
  <si>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</si>
  <si>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</si>
  <si>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</si>
  <si>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</si>
  <si>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</si>
  <si>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</si>
  <si>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</si>
  <si>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</si>
  <si>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</si>
  <si>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</si>
  <si>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</si>
  <si>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</si>
  <si>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</si>
  <si>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</si>
  <si>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</si>
  <si>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</si>
  <si>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</si>
  <si>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</si>
  <si>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</si>
  <si>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</si>
  <si>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</si>
  <si>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</si>
  <si>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</si>
  <si>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</si>
  <si>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</si>
  <si>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</si>
  <si>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</si>
  <si>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</si>
  <si>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</si>
  <si>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</si>
  <si>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</si>
  <si>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</si>
  <si>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</si>
  <si>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</si>
  <si>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</si>
  <si>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</si>
  <si>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</si>
  <si>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</si>
  <si>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</si>
  <si>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</si>
  <si>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</si>
  <si>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</si>
  <si>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</si>
  <si>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</si>
  <si>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</si>
  <si>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</si>
  <si>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</si>
  <si>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</si>
  <si>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</si>
  <si>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</si>
  <si>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</si>
  <si>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</si>
  <si>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</si>
  <si>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</si>
  <si>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</si>
  <si>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</si>
  <si>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</si>
  <si>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</si>
  <si>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</si>
  <si>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</si>
  <si>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</si>
  <si>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</si>
  <si>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</si>
  <si>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</si>
  <si>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</si>
  <si>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</si>
  <si>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</si>
  <si>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</si>
  <si>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</si>
  <si>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</si>
  <si>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</si>
  <si>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</si>
  <si>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</si>
  <si>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</si>
  <si>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</si>
  <si>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</si>
  <si>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</si>
  <si>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</si>
  <si>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</si>
  <si>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</si>
  <si>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</si>
  <si>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</si>
  <si>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</si>
  <si>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</si>
  <si>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</si>
  <si>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</si>
  <si>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</si>
  <si>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</si>
  <si>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</si>
  <si>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</si>
  <si>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</si>
  <si>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</si>
  <si>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</si>
  <si>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</si>
  <si>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</si>
  <si>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</si>
  <si>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</si>
  <si>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</si>
  <si>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</si>
  <si>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</si>
  <si>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</si>
  <si>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</si>
  <si>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</si>
  <si>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</si>
  <si>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</si>
  <si>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</si>
  <si>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</si>
  <si>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</si>
  <si>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</si>
  <si>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</si>
  <si>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</si>
  <si>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</si>
  <si>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</si>
  <si>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</si>
  <si>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</si>
  <si>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</si>
  <si>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</si>
  <si>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</si>
  <si>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</si>
  <si>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</si>
  <si>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</si>
  <si>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</si>
  <si>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</si>
  <si>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</si>
  <si>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</si>
  <si>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</si>
  <si>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</si>
  <si>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</si>
  <si>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</si>
  <si>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</si>
  <si>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</si>
  <si>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</si>
  <si>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</si>
  <si>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</si>
  <si>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</si>
  <si>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</si>
  <si>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</si>
  <si>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</si>
  <si>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</si>
  <si>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</si>
  <si>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</si>
  <si>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</si>
  <si>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</si>
  <si>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</si>
  <si>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</si>
  <si>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</si>
  <si>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</si>
  <si>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</si>
  <si>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</si>
  <si>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</si>
  <si>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</si>
  <si>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</si>
  <si>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</si>
  <si>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</si>
  <si>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</si>
  <si>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</si>
  <si>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</si>
  <si>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</si>
  <si>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</si>
  <si>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</si>
  <si>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</si>
  <si>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</si>
  <si>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</si>
  <si>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</si>
  <si>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</si>
  <si>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</si>
  <si>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</si>
  <si>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</si>
  <si>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</si>
  <si>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</si>
  <si>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</si>
  <si>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</si>
  <si>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</si>
  <si>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</si>
  <si>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</si>
  <si>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</si>
  <si>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</si>
  <si>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</si>
  <si>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</si>
  <si>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</si>
  <si>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</si>
  <si>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</si>
  <si>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</si>
  <si>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</si>
  <si>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</si>
  <si>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</si>
  <si>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</si>
  <si>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</si>
  <si>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</si>
  <si>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</si>
  <si>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</si>
  <si>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</si>
  <si>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</si>
  <si>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</si>
  <si>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</si>
  <si>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</si>
  <si>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</si>
  <si>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</si>
  <si>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</si>
  <si>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</si>
  <si>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</si>
  <si>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</si>
  <si>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</si>
  <si>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</si>
  <si>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</si>
  <si>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</si>
  <si>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</si>
  <si>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</si>
  <si>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</si>
  <si>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</si>
  <si>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</si>
  <si>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</si>
  <si>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</si>
  <si>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</si>
  <si>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</si>
  <si>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</si>
  <si>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</si>
  <si>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</si>
  <si>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</si>
  <si>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</si>
  <si>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</si>
  <si>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</si>
  <si>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</si>
  <si>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</si>
  <si>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</si>
  <si>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</si>
  <si>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</si>
  <si>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</si>
  <si>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</si>
  <si>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</si>
  <si>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</si>
  <si>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</si>
  <si>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</si>
  <si>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</si>
  <si>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</si>
  <si>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</si>
  <si>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</si>
  <si>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</si>
  <si>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</si>
  <si>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</si>
  <si>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</si>
  <si>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</si>
  <si>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</si>
  <si>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</si>
  <si>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</si>
  <si>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</si>
  <si>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</si>
  <si>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</si>
  <si>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</si>
  <si>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</si>
  <si>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</si>
  <si>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</si>
  <si>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</si>
  <si>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</si>
  <si>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</si>
  <si>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</si>
  <si>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</si>
  <si>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</si>
  <si>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</si>
  <si>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</si>
  <si>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</si>
  <si>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</si>
  <si>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</si>
  <si>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</si>
  <si>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</si>
  <si>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</si>
  <si>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</si>
  <si>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</si>
  <si>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</si>
  <si>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</si>
  <si>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</si>
  <si>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</si>
  <si>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</si>
  <si>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</si>
  <si>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</si>
  <si>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</si>
  <si>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</si>
  <si>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</si>
  <si>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</si>
  <si>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</si>
  <si>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</si>
  <si>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</si>
  <si>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</si>
  <si>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</si>
  <si>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</si>
  <si>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</si>
  <si>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</si>
  <si>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</si>
  <si>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</si>
  <si>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</si>
  <si>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</si>
  <si>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</si>
  <si>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</si>
  <si>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</si>
  <si>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</si>
  <si>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</si>
  <si>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</si>
  <si>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</si>
  <si>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</si>
  <si>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</si>
  <si>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</si>
  <si>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</si>
  <si>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</si>
  <si>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</si>
  <si>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</si>
  <si>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</si>
  <si>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</si>
  <si>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</si>
  <si>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</si>
  <si>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</si>
  <si>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</si>
  <si>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</si>
  <si>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</si>
  <si>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</si>
  <si>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</si>
  <si>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</si>
  <si>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</si>
  <si>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</si>
  <si>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</si>
  <si>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</si>
  <si>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</si>
  <si>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</si>
  <si>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</si>
  <si>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</si>
  <si>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</si>
  <si>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</si>
  <si>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</si>
  <si>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</si>
  <si>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</si>
  <si>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</si>
  <si>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</si>
  <si>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</si>
  <si>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</si>
  <si>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</si>
  <si>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</si>
  <si>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</si>
  <si>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</si>
  <si>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</si>
  <si>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</si>
  <si>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</si>
  <si>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</si>
  <si>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</si>
  <si>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</si>
  <si>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</si>
  <si>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</si>
  <si>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</si>
  <si>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</si>
  <si>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</si>
  <si>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</si>
  <si>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</si>
  <si>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</si>
  <si>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</si>
  <si>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</si>
  <si>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</si>
  <si>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</si>
  <si>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</si>
  <si>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</si>
  <si>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</si>
  <si>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</si>
  <si>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</si>
  <si>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</si>
  <si>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</si>
  <si>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</si>
  <si>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</si>
  <si>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</si>
  <si>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</si>
  <si>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</si>
  <si>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</si>
  <si>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</si>
  <si>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</si>
  <si>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</si>
  <si>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</si>
  <si>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</si>
  <si>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</si>
  <si>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</si>
  <si>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</si>
  <si>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</si>
  <si>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</si>
  <si>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</si>
  <si>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</si>
  <si>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</si>
  <si>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</si>
  <si>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</si>
  <si>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</si>
  <si>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</si>
  <si>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</si>
  <si>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</si>
  <si>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</si>
  <si>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</si>
  <si>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</si>
  <si>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</si>
  <si>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</si>
  <si>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</si>
  <si>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</si>
  <si>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</si>
  <si>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</si>
  <si>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</si>
  <si>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</si>
  <si>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</si>
  <si>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</si>
  <si>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</si>
  <si>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</si>
  <si>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</si>
  <si>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</si>
  <si>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</si>
  <si>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</si>
  <si>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</si>
  <si>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</si>
  <si>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</si>
  <si>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</si>
  <si>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</si>
  <si>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</si>
  <si>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</si>
  <si>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</si>
  <si>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</si>
  <si>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</si>
  <si>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</si>
  <si>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</si>
  <si>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</si>
  <si>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</si>
  <si>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</si>
  <si>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</si>
  <si>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</si>
  <si>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</si>
  <si>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</si>
  <si>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</si>
  <si>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</si>
  <si>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</si>
  <si>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</si>
  <si>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</si>
  <si>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</si>
  <si>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</si>
  <si>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</si>
  <si>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</si>
  <si>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</si>
  <si>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</si>
  <si>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</si>
  <si>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</si>
  <si>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</si>
  <si>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</si>
  <si>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</si>
  <si>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</si>
  <si>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</si>
  <si>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</si>
  <si>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</si>
  <si>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</si>
  <si>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</si>
  <si>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</si>
  <si>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</si>
  <si>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</si>
  <si>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</si>
  <si>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</si>
  <si>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</si>
  <si>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</si>
  <si>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</si>
  <si>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</si>
  <si>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</si>
  <si>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</si>
  <si>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</si>
  <si>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</si>
  <si>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</si>
  <si>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</si>
  <si>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</si>
  <si>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</si>
  <si>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</si>
  <si>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</si>
  <si>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</si>
  <si>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</si>
  <si>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</si>
  <si>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</si>
  <si>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</si>
  <si>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</si>
  <si>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</si>
  <si>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</si>
  <si>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</si>
  <si>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</si>
  <si>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</si>
  <si>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</si>
  <si>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</si>
  <si>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</si>
  <si>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</si>
  <si>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</si>
  <si>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</si>
  <si>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</si>
  <si>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</si>
  <si>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</si>
  <si>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</si>
  <si>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</si>
  <si>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</si>
  <si>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</si>
  <si>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</si>
  <si>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</si>
  <si>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</si>
  <si>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</si>
  <si>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</si>
  <si>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</si>
  <si>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</si>
  <si>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</si>
  <si>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</si>
  <si>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</si>
  <si>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</si>
  <si>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</si>
  <si>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</si>
  <si>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</si>
  <si>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</si>
  <si>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</si>
  <si>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</si>
  <si>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</si>
  <si>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</si>
  <si>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</si>
  <si>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</si>
  <si>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</si>
  <si>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</si>
  <si>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</si>
  <si>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</si>
  <si>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</si>
  <si>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</si>
  <si>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</si>
  <si>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</si>
  <si>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</si>
  <si>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</si>
  <si>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</si>
  <si>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</si>
  <si>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</si>
  <si>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</si>
  <si>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</si>
  <si>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</si>
  <si>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</si>
  <si>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</si>
  <si>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</si>
  <si>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</si>
  <si>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</si>
  <si>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</si>
  <si>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</si>
  <si>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</si>
  <si>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</si>
  <si>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</si>
  <si>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</si>
  <si>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</si>
  <si>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</si>
  <si>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</si>
  <si>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</si>
  <si>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</si>
  <si>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</si>
  <si>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</si>
  <si>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</si>
  <si>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</si>
  <si>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</si>
  <si>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</si>
  <si>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</si>
  <si>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</si>
  <si>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</si>
  <si>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</si>
  <si>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</si>
  <si>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</si>
  <si>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</si>
  <si>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</si>
  <si>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</si>
  <si>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</si>
  <si>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</si>
  <si>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</si>
  <si>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</si>
  <si>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</si>
  <si>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</si>
  <si>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</si>
  <si>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</si>
  <si>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</si>
  <si>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</si>
  <si>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</si>
  <si>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</si>
  <si>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</si>
  <si>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</si>
  <si>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</si>
  <si>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</si>
  <si>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</si>
  <si>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</si>
  <si>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</si>
  <si>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</si>
  <si>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</si>
  <si>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</si>
  <si>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</si>
  <si>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</si>
  <si>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</si>
  <si>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</si>
  <si>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</si>
  <si>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</si>
  <si>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</si>
  <si>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</si>
  <si>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</si>
  <si>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</si>
  <si>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</si>
  <si>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</si>
  <si>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</si>
  <si>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</si>
  <si>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</si>
  <si>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</si>
  <si>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</si>
  <si>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</si>
  <si>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</si>
  <si>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</si>
  <si>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</si>
  <si>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</si>
  <si>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</si>
  <si>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</si>
  <si>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</si>
  <si>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</si>
  <si>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</si>
  <si>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</si>
  <si>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</si>
  <si>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</si>
  <si>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</si>
  <si>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</si>
  <si>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</si>
  <si>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</si>
  <si>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</si>
  <si>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</si>
  <si>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</si>
  <si>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</si>
  <si>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</si>
  <si>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</si>
  <si>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</si>
  <si>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</si>
  <si>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</si>
  <si>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</si>
  <si>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</si>
  <si>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</si>
  <si>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</si>
  <si>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</si>
  <si>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</si>
  <si>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</si>
  <si>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</si>
  <si>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</si>
  <si>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</si>
  <si>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</si>
  <si>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</si>
  <si>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</si>
  <si>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</si>
  <si>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</si>
  <si>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</si>
  <si>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</si>
  <si>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</si>
  <si>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</si>
  <si>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</si>
  <si>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</si>
  <si>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</si>
  <si>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</si>
  <si>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</si>
  <si>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</si>
  <si>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</si>
  <si>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</si>
  <si>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</si>
  <si>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</si>
  <si>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</si>
  <si>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</si>
  <si>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</si>
  <si>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</si>
  <si>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</si>
  <si>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</si>
  <si>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</si>
  <si>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</si>
  <si>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</si>
  <si>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</si>
  <si>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</si>
  <si>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</si>
  <si>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</si>
  <si>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</si>
  <si>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</si>
  <si>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</si>
  <si>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</si>
  <si>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</si>
  <si>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</si>
  <si>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</si>
  <si>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</si>
  <si>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</si>
  <si>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</si>
  <si>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</si>
  <si>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</si>
  <si>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</si>
  <si>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</si>
  <si>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</si>
  <si>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</si>
  <si>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</si>
  <si>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</si>
  <si>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</si>
  <si>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</si>
  <si>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</si>
  <si>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</si>
  <si>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</si>
  <si>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</si>
  <si>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</si>
  <si>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</si>
  <si>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</si>
  <si>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</si>
  <si>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</si>
  <si>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</si>
  <si>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</si>
  <si>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</si>
  <si>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</si>
  <si>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</si>
  <si>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</si>
  <si>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</si>
  <si>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</si>
  <si>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</si>
  <si>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</si>
  <si>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</si>
  <si>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</si>
  <si>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</si>
  <si>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</si>
  <si>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</si>
  <si>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</si>
  <si>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</si>
  <si>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</si>
  <si>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</si>
  <si>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</si>
  <si>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</si>
  <si>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</si>
  <si>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</si>
  <si>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</si>
  <si>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</si>
  <si>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</si>
  <si>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</si>
  <si>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</si>
  <si>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</si>
  <si>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</si>
  <si>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</si>
  <si>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</si>
  <si>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</si>
  <si>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</si>
  <si>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</si>
  <si>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</si>
  <si>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</si>
  <si>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</si>
  <si>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</si>
  <si>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</si>
  <si>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</si>
  <si>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</si>
  <si>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</si>
  <si>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</si>
  <si>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</si>
  <si>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</si>
  <si>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</si>
  <si>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</si>
  <si>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</si>
  <si>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</si>
  <si>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</si>
  <si>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</si>
  <si>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</si>
  <si>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</si>
  <si>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</si>
  <si>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</si>
  <si>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</si>
  <si>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</si>
  <si>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</si>
  <si>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</si>
  <si>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</si>
  <si>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</si>
  <si>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</si>
  <si>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</si>
  <si>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</si>
  <si>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</si>
  <si>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</si>
  <si>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</si>
  <si>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</si>
  <si>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</si>
  <si>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</si>
  <si>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</si>
  <si>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</si>
  <si>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</si>
  <si>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</si>
  <si>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</si>
  <si>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</si>
  <si>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</si>
  <si>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</si>
  <si>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</si>
  <si>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</si>
  <si>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</si>
  <si>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</si>
  <si>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</si>
  <si>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</si>
  <si>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</si>
  <si>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</si>
  <si>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</si>
  <si>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</si>
  <si>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</si>
  <si>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</si>
  <si>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</si>
  <si>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</si>
  <si>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</si>
  <si>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</si>
  <si>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</si>
  <si>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</si>
  <si>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</si>
  <si>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</si>
  <si>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</si>
  <si>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</si>
  <si>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</si>
  <si>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</si>
  <si>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</si>
  <si>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</si>
  <si>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</si>
  <si>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</si>
  <si>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</si>
  <si>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</si>
  <si>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</si>
  <si>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</si>
  <si>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</si>
  <si>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</si>
  <si>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</si>
  <si>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</si>
  <si>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</si>
  <si>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</si>
  <si>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</si>
  <si>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</si>
  <si>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</si>
  <si>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</si>
  <si>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</si>
  <si>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</si>
  <si>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</si>
  <si>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</si>
  <si>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</si>
  <si>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</si>
  <si>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</si>
  <si>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</si>
  <si>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</si>
  <si>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</si>
  <si>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</si>
  <si>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</si>
  <si>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</si>
  <si>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</si>
  <si>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</si>
  <si>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</si>
  <si>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</si>
  <si>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</si>
  <si>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</si>
  <si>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</si>
  <si>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</si>
  <si>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</si>
  <si>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</si>
  <si>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</si>
  <si>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</si>
  <si>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</si>
  <si>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</si>
  <si>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</si>
  <si>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</si>
  <si>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</si>
  <si>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</si>
  <si>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</si>
  <si>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</si>
  <si>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</si>
  <si>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</si>
  <si>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</si>
  <si>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</si>
  <si>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</si>
  <si>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</si>
  <si>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</si>
  <si>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</si>
  <si>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</si>
  <si>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</si>
  <si>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</si>
  <si>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</si>
  <si>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</si>
  <si>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</si>
  <si>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</si>
  <si>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</si>
  <si>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</si>
  <si>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</si>
  <si>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</si>
  <si>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</si>
  <si>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</si>
  <si>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</si>
  <si>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</si>
  <si>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</si>
  <si>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</si>
  <si>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</si>
  <si>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</si>
  <si>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</si>
  <si>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</si>
  <si>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</si>
  <si>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</si>
  <si>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</si>
  <si>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</si>
  <si>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</si>
  <si>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</si>
  <si>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</si>
  <si>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</si>
  <si>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</si>
  <si>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</si>
  <si>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</si>
  <si>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</si>
  <si>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</si>
  <si>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</si>
  <si>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</si>
  <si>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</si>
  <si>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</si>
  <si>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</si>
  <si>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</si>
  <si>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</si>
  <si>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</si>
  <si>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</si>
  <si>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</si>
  <si>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</si>
  <si>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</si>
  <si>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</si>
  <si>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</si>
  <si>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</si>
  <si>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</si>
  <si>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</si>
  <si>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</si>
  <si>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</si>
  <si>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</si>
  <si>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</si>
  <si>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</si>
  <si>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</si>
  <si>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</si>
  <si>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</si>
  <si>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</si>
  <si>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</si>
  <si>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</si>
  <si>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</si>
  <si>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</si>
  <si>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</si>
  <si>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</si>
  <si>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</si>
  <si>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</si>
  <si>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</si>
  <si>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</si>
  <si>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</si>
  <si>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</si>
  <si>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</si>
  <si>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</si>
  <si>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</si>
  <si>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</si>
  <si>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</si>
  <si>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</si>
  <si>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</si>
  <si>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</si>
  <si>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</si>
  <si>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</si>
  <si>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</si>
  <si>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</si>
  <si>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</si>
  <si>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</si>
  <si>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</si>
  <si>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</si>
  <si>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</si>
  <si>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</si>
  <si>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</si>
  <si>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</si>
  <si>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</si>
  <si>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</si>
  <si>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</si>
  <si>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</si>
  <si>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</si>
  <si>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</si>
  <si>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</si>
  <si>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</si>
  <si>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</si>
  <si>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</si>
  <si>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</si>
  <si>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</si>
  <si>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</si>
  <si>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</si>
  <si>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</si>
  <si>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</si>
  <si>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</si>
  <si>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</si>
  <si>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</si>
  <si>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</si>
  <si>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</si>
  <si>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</si>
  <si>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</si>
  <si>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</si>
  <si>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</si>
  <si>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</si>
  <si>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</si>
  <si>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</si>
  <si>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</si>
  <si>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</si>
  <si>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</si>
  <si>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</si>
  <si>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</si>
  <si>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</si>
  <si>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</si>
  <si>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</si>
  <si>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</si>
  <si>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</si>
  <si>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</si>
  <si>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</si>
  <si>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</si>
  <si>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</si>
  <si>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</si>
  <si>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</si>
  <si>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</si>
  <si>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</si>
  <si>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</si>
  <si>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</si>
  <si>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</si>
  <si>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</si>
  <si>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</si>
  <si>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</si>
  <si>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</si>
  <si>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</si>
  <si>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</si>
  <si>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</si>
  <si>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</si>
  <si>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</si>
  <si>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</si>
  <si>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</si>
  <si>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</si>
  <si>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</si>
  <si>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</si>
  <si>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</si>
  <si>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</si>
  <si>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</si>
  <si>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</si>
  <si>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</si>
  <si>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</si>
  <si>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</si>
  <si>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</si>
  <si>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</si>
  <si>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</si>
  <si>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</si>
  <si>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</si>
  <si>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</si>
  <si>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</si>
  <si>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</si>
  <si>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</si>
  <si>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</si>
  <si>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</si>
  <si>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</si>
  <si>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</si>
  <si>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</si>
  <si>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</si>
  <si>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</si>
  <si>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</si>
  <si>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</si>
  <si>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</si>
  <si>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</si>
  <si>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</si>
  <si>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</si>
  <si>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</si>
  <si>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</si>
  <si>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</si>
  <si>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</si>
  <si>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</si>
  <si>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</si>
  <si>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</si>
  <si>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</si>
  <si>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</si>
  <si>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</si>
  <si>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</si>
  <si>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</si>
  <si>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</si>
  <si>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</si>
  <si>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</si>
  <si>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</si>
  <si>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</si>
  <si>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</si>
  <si>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</si>
  <si>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</si>
  <si>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</si>
  <si>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</si>
  <si>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</si>
  <si>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</si>
  <si>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</si>
  <si>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</si>
  <si>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</si>
  <si>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</si>
  <si>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</si>
  <si>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</si>
  <si>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</si>
  <si>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</si>
  <si>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</si>
  <si>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</si>
  <si>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</si>
  <si>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</si>
  <si>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</si>
  <si>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</si>
  <si>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</si>
  <si>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</si>
  <si>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</si>
  <si>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</si>
  <si>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</si>
  <si>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</si>
  <si>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</si>
  <si>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</si>
  <si>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</si>
  <si>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</si>
  <si>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</si>
  <si>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</si>
  <si>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</si>
  <si>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</si>
  <si>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</si>
  <si>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</si>
  <si>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</si>
  <si>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</si>
  <si>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</si>
  <si>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</si>
  <si>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</si>
  <si>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</si>
  <si>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</si>
  <si>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</si>
  <si>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</si>
  <si>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</si>
  <si>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</si>
  <si>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</si>
  <si>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</si>
  <si>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</si>
  <si>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</si>
  <si>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</si>
  <si>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</si>
  <si>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</si>
  <si>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</si>
  <si>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</si>
  <si>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</si>
  <si>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</si>
  <si>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</si>
  <si>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</si>
  <si>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</si>
  <si>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</si>
  <si>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</si>
  <si>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</si>
  <si>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</si>
  <si>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</si>
  <si>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</si>
  <si>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</si>
  <si>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</si>
  <si>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</si>
  <si>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</si>
  <si>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</si>
  <si>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</si>
  <si>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</si>
  <si>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</si>
  <si>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</si>
  <si>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</si>
  <si>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</si>
  <si>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</si>
  <si>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</si>
  <si>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</si>
  <si>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</si>
  <si>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</si>
  <si>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</si>
  <si>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</si>
  <si>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</si>
  <si>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</si>
  <si>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</si>
  <si>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</si>
  <si>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</si>
  <si>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</si>
  <si>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</si>
  <si>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</si>
  <si>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</si>
  <si>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</si>
  <si>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</si>
  <si>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</si>
  <si>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</si>
  <si>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</si>
  <si>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</si>
  <si>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</si>
  <si>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</si>
  <si>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</si>
  <si>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</si>
  <si>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</si>
  <si>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</si>
  <si>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</si>
  <si>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</si>
  <si>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</si>
  <si>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</si>
  <si>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</si>
  <si>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</si>
  <si>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</si>
  <si>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</si>
  <si>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</si>
  <si>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</si>
  <si>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</si>
  <si>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</si>
  <si>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</si>
  <si>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</si>
  <si>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</si>
  <si>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</si>
  <si>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</si>
  <si>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</si>
  <si>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</si>
  <si>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</si>
  <si>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</si>
  <si>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</si>
  <si>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</si>
  <si>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</si>
  <si>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</si>
  <si>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</si>
  <si>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</si>
  <si>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</si>
  <si>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</si>
  <si>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</si>
  <si>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</si>
  <si>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</si>
  <si>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</si>
  <si>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</si>
  <si>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</si>
  <si>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</si>
  <si>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</si>
  <si>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</si>
  <si>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</si>
  <si>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</si>
  <si>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</si>
  <si>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</si>
  <si>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</si>
  <si>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</si>
  <si>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</si>
  <si>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</si>
  <si>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</si>
  <si>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</si>
  <si>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</si>
  <si>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</si>
  <si>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</si>
  <si>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</si>
  <si>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</si>
  <si>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</si>
  <si>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</si>
  <si>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</si>
  <si>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</si>
  <si>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</si>
  <si>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</si>
  <si>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</si>
  <si>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</si>
  <si>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</si>
  <si>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</si>
  <si>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</si>
  <si>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</si>
  <si>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</si>
  <si>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</si>
  <si>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</si>
  <si>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</si>
  <si>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</si>
  <si>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</si>
  <si>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</si>
  <si>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</si>
  <si>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</si>
  <si>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</si>
  <si>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</si>
  <si>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</si>
  <si>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</si>
  <si>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</si>
  <si>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</si>
  <si>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</si>
  <si>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</si>
  <si>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</si>
  <si>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</si>
  <si>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</si>
  <si>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</si>
  <si>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</si>
  <si>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</si>
  <si>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</si>
  <si>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</si>
  <si>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</si>
  <si>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</si>
  <si>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</si>
  <si>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</si>
  <si>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</si>
  <si>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</si>
  <si>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</si>
  <si>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</si>
  <si>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</si>
  <si>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</si>
  <si>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</si>
  <si>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</si>
  <si>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</si>
  <si>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</si>
  <si>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</si>
  <si>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</si>
  <si>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</si>
  <si>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</si>
  <si>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</si>
  <si>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</si>
  <si>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</si>
  <si>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</si>
  <si>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</si>
  <si>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</si>
  <si>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</si>
  <si>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</si>
  <si>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</si>
  <si>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</si>
  <si>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</si>
  <si>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</si>
  <si>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</si>
  <si>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</si>
  <si>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</si>
  <si>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</si>
  <si>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</si>
  <si>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</si>
  <si>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</si>
  <si>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</si>
  <si>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</si>
  <si>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</si>
  <si>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</si>
  <si>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</si>
  <si>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</si>
  <si>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</si>
  <si>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</si>
  <si>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</si>
  <si>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</si>
  <si>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</si>
  <si>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</si>
  <si>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</si>
  <si>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</si>
  <si>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</si>
  <si>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</si>
  <si>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</si>
  <si>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</si>
  <si>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</si>
  <si>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</si>
  <si>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</si>
  <si>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</si>
  <si>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</si>
  <si>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</si>
  <si>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</si>
  <si>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</si>
  <si>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</si>
  <si>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</si>
  <si>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</si>
  <si>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</si>
  <si>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</si>
  <si>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</si>
  <si>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</si>
  <si>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</si>
  <si>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</si>
  <si>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</si>
  <si>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</si>
  <si>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</si>
  <si>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</si>
  <si>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</si>
  <si>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</si>
  <si>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</si>
  <si>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</si>
  <si>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</si>
  <si>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</si>
  <si>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</si>
  <si>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</si>
  <si>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</si>
  <si>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</si>
  <si>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</si>
  <si>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</si>
  <si>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</si>
  <si>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</si>
  <si>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</si>
  <si>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</si>
  <si>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</si>
  <si>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</si>
  <si>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</si>
  <si>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</si>
  <si>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</si>
  <si>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</si>
  <si>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</si>
  <si>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</si>
  <si>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</si>
  <si>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</si>
  <si>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</si>
  <si>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</si>
  <si>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</si>
  <si>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</si>
  <si>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</si>
  <si>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</si>
  <si>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</si>
  <si>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</si>
  <si>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</si>
  <si>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</si>
  <si>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</si>
  <si>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</si>
  <si>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</si>
  <si>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</si>
  <si>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</si>
  <si>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</si>
  <si>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</si>
  <si>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</si>
  <si>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</si>
  <si>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</si>
  <si>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</si>
  <si>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</si>
  <si>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</si>
  <si>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</si>
  <si>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</si>
  <si>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</si>
  <si>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</si>
  <si>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</si>
  <si>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</si>
  <si>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</si>
  <si>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</si>
  <si>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</si>
  <si>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</si>
  <si>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</si>
  <si>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</si>
  <si>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</si>
  <si>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</si>
  <si>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</si>
  <si>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</si>
  <si>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</si>
  <si>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</si>
  <si>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</si>
  <si>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</si>
  <si>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</si>
  <si>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</si>
  <si>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</si>
  <si>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</si>
  <si>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</si>
  <si>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</si>
  <si>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</si>
  <si>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</si>
  <si>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</si>
  <si>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</si>
  <si>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</si>
  <si>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</si>
  <si>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</si>
  <si>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</si>
  <si>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</si>
  <si>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</si>
  <si>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</si>
  <si>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</si>
  <si>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</si>
  <si>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</si>
  <si>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</si>
  <si>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</si>
  <si>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</si>
  <si>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</si>
  <si>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</si>
  <si>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</si>
  <si>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</si>
  <si>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</si>
  <si>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</si>
  <si>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</si>
  <si>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</si>
  <si>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</si>
  <si>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</si>
  <si>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</si>
  <si>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</si>
  <si>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</si>
  <si>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</si>
  <si>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</si>
  <si>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</si>
  <si>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</si>
  <si>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</si>
  <si>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</si>
  <si>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</si>
  <si>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</si>
  <si>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</si>
  <si>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</si>
  <si>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</si>
  <si>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</si>
  <si>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</si>
  <si>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</si>
  <si>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</si>
  <si>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</si>
  <si>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</si>
  <si>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</si>
  <si>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</si>
  <si>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</si>
  <si>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</si>
  <si>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</si>
  <si>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</si>
  <si>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</si>
  <si>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</si>
  <si>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</si>
  <si>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</si>
  <si>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</si>
  <si>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</si>
  <si>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</si>
  <si>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</si>
  <si>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</si>
  <si>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</si>
  <si>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</si>
  <si>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</si>
  <si>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</si>
  <si>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</si>
  <si>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</si>
  <si>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</si>
  <si>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</si>
  <si>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</si>
  <si>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</si>
  <si>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</si>
  <si>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</si>
  <si>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</si>
  <si>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</si>
  <si>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</si>
  <si>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</si>
  <si>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</si>
  <si>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</si>
  <si>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</si>
  <si>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</si>
  <si>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</si>
  <si>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</si>
  <si>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</si>
  <si>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</si>
  <si>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</si>
  <si>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</si>
  <si>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</si>
  <si>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</si>
  <si>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</si>
  <si>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</si>
  <si>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</si>
  <si>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</si>
  <si>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</si>
  <si>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</si>
  <si>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</si>
  <si>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</si>
  <si>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</si>
  <si>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</si>
  <si>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</si>
  <si>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</si>
  <si>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</si>
  <si>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</si>
  <si>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</si>
  <si>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</si>
  <si>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</si>
  <si>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</si>
  <si>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</si>
  <si>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</si>
  <si>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</si>
  <si>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</si>
  <si>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</si>
  <si>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</si>
  <si>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</si>
  <si>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</si>
  <si>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</si>
  <si>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</si>
  <si>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</si>
  <si>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</si>
  <si>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</si>
  <si>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</si>
  <si>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</si>
  <si>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</si>
  <si>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</si>
  <si>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</si>
  <si>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</si>
  <si>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</si>
  <si>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</si>
  <si>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</si>
  <si>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</si>
  <si>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</si>
  <si>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</si>
  <si>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</si>
  <si>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</si>
  <si>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</si>
  <si>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</si>
  <si>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</si>
  <si>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</si>
  <si>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</si>
  <si>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</si>
  <si>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</si>
  <si>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</si>
  <si>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</si>
  <si>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</si>
  <si>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</si>
  <si>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</si>
  <si>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</si>
  <si>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</si>
  <si>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</si>
  <si>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</si>
  <si>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</si>
  <si>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</si>
  <si>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</si>
  <si>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</si>
  <si>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</si>
  <si>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</si>
  <si>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</si>
  <si>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</si>
  <si>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</si>
  <si>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</si>
  <si>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</si>
  <si>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</si>
  <si>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</si>
  <si>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</si>
  <si>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</si>
  <si>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</si>
  <si>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</si>
  <si>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</si>
  <si>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</si>
  <si>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</si>
  <si>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</si>
  <si>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</si>
  <si>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</si>
  <si>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</si>
  <si>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</si>
  <si>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</si>
  <si>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</si>
  <si>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</si>
  <si>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</si>
  <si>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</si>
  <si>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</si>
  <si>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</si>
  <si>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</si>
  <si>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</si>
  <si>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</si>
  <si>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</si>
  <si>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</si>
  <si>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</si>
  <si>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</si>
  <si>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</si>
  <si>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</si>
  <si>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</si>
  <si>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</si>
  <si>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</si>
  <si>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</si>
  <si>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</si>
  <si>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</si>
  <si>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</si>
  <si>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</si>
  <si>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</si>
  <si>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</si>
  <si>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</si>
  <si>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</si>
  <si>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</si>
  <si>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</si>
  <si>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</si>
  <si>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</si>
  <si>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</si>
  <si>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</si>
  <si>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</si>
  <si>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</si>
  <si>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</si>
  <si>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</si>
  <si>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</si>
  <si>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</si>
  <si>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</si>
  <si>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</si>
  <si>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</si>
  <si>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</si>
  <si>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</si>
  <si>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</si>
  <si>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</si>
  <si>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</si>
  <si>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</si>
  <si>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</si>
  <si>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</si>
  <si>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</si>
  <si>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</si>
  <si>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</si>
  <si>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</si>
  <si>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</si>
  <si>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</si>
  <si>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</si>
  <si>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</si>
  <si>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</si>
  <si>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</si>
  <si>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</si>
  <si>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</si>
  <si>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</si>
  <si>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</si>
  <si>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</si>
  <si>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</si>
  <si>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</si>
  <si>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</si>
  <si>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</si>
  <si>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</si>
  <si>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</si>
  <si>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</si>
  <si>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</si>
  <si>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</si>
  <si>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</si>
  <si>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</si>
  <si>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</si>
  <si>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</si>
  <si>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</si>
  <si>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</si>
  <si>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</si>
  <si>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</si>
  <si>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</si>
  <si>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</si>
  <si>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</si>
  <si>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</si>
  <si>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</si>
  <si>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</si>
  <si>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</si>
  <si>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</si>
  <si>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</si>
  <si>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</si>
  <si>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</si>
  <si>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</si>
  <si>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</si>
  <si>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</si>
  <si>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</si>
  <si>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</si>
  <si>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</si>
  <si>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</si>
  <si>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</si>
  <si>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</si>
  <si>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</si>
  <si>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</si>
  <si>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</si>
  <si>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</si>
  <si>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</si>
  <si>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</si>
  <si>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</si>
  <si>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</si>
  <si>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</si>
  <si>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</si>
  <si>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</si>
  <si>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</si>
  <si>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</si>
  <si>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</si>
  <si>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</si>
  <si>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</si>
  <si>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</si>
  <si>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</si>
  <si>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</si>
  <si>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</si>
  <si>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</si>
  <si>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</si>
  <si>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</si>
  <si>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</si>
  <si>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</si>
  <si>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</si>
  <si>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</si>
  <si>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</si>
  <si>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</si>
  <si>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</si>
  <si>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</si>
  <si>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</si>
  <si>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</si>
  <si>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</si>
  <si>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</si>
  <si>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</si>
  <si>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</si>
  <si>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</si>
  <si>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</si>
  <si>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</si>
  <si>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</si>
  <si>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</si>
  <si>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</si>
  <si>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</si>
  <si>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</si>
  <si>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</si>
  <si>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</si>
  <si>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</si>
  <si>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</si>
  <si>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</si>
  <si>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</si>
  <si>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</si>
  <si>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</si>
  <si>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</si>
  <si>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</si>
  <si>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</si>
  <si>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</si>
  <si>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</si>
  <si>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</si>
  <si>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</si>
  <si>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</si>
  <si>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</si>
  <si>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</si>
  <si>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</si>
  <si>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</si>
  <si>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</si>
  <si>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</si>
  <si>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</si>
  <si>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</si>
  <si>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</si>
  <si>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</si>
  <si>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</si>
  <si>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</si>
  <si>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</si>
  <si>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</si>
  <si>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</si>
  <si>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</si>
  <si>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</si>
  <si>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</si>
  <si>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</si>
  <si>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</si>
  <si>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</si>
  <si>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</si>
  <si>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</si>
  <si>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</si>
  <si>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</si>
  <si>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</si>
  <si>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</si>
  <si>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</si>
  <si>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</si>
  <si>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</si>
  <si>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</si>
  <si>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</si>
  <si>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</si>
  <si>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</si>
  <si>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</si>
  <si>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</si>
  <si>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</si>
  <si>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</si>
  <si>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</si>
  <si>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</si>
  <si>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</si>
  <si>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</si>
  <si>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</si>
  <si>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</si>
  <si>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</si>
  <si>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</si>
  <si>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</si>
  <si>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</si>
  <si>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</si>
  <si>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</si>
  <si>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</si>
  <si>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</si>
  <si>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</si>
  <si>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</si>
  <si>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</si>
  <si>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</si>
  <si>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</si>
  <si>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</si>
  <si>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</si>
  <si>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</si>
  <si>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</si>
  <si>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</si>
  <si>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</si>
  <si>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</si>
  <si>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</si>
  <si>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</si>
  <si>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</si>
  <si>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</si>
  <si>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</si>
  <si>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</si>
  <si>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</si>
  <si>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</si>
  <si>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</si>
  <si>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</si>
  <si>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</si>
  <si>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</si>
  <si>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</si>
  <si>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</si>
  <si>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</si>
  <si>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</si>
  <si>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</si>
  <si>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</si>
  <si>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</si>
  <si>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</si>
  <si>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</si>
  <si>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</si>
  <si>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</si>
  <si>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</si>
  <si>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</si>
  <si>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</si>
  <si>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</si>
  <si>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</si>
  <si>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</si>
  <si>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</si>
  <si>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</si>
  <si>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</si>
  <si>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</si>
  <si>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</si>
  <si>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</si>
  <si>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</si>
  <si>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</si>
  <si>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</si>
  <si>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</si>
  <si>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</si>
  <si>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</si>
  <si>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</si>
  <si>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</si>
  <si>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</si>
  <si>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</si>
  <si>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</si>
  <si>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</si>
  <si>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</si>
  <si>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</si>
  <si>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</si>
  <si>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</si>
  <si>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</si>
  <si>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</si>
  <si>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</si>
  <si>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</si>
  <si>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</si>
  <si>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</si>
  <si>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</si>
  <si>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</si>
  <si>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</si>
  <si>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</si>
  <si>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</si>
  <si>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</si>
  <si>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</si>
  <si>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</si>
  <si>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</si>
  <si>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</si>
  <si>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</si>
  <si>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</si>
  <si>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</si>
  <si>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</si>
  <si>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</si>
  <si>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</si>
  <si>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</si>
  <si>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</si>
  <si>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</si>
  <si>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</si>
  <si>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</si>
  <si>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</si>
  <si>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</si>
  <si>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</si>
  <si>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</si>
  <si>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</si>
  <si>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</si>
  <si>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</si>
  <si>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</si>
  <si>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</si>
  <si>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</si>
  <si>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</si>
  <si>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</si>
  <si>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</si>
  <si>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</si>
  <si>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</si>
  <si>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</si>
  <si>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</si>
  <si>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</si>
  <si>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</si>
  <si>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</si>
  <si>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</si>
  <si>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</si>
  <si>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</si>
  <si>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</si>
  <si>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</si>
  <si>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</si>
  <si>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</si>
  <si>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</si>
  <si>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</si>
  <si>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</si>
  <si>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</si>
  <si>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</si>
  <si>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</si>
  <si>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</si>
  <si>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</si>
  <si>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</si>
  <si>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</si>
  <si>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</si>
  <si>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</si>
  <si>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</si>
  <si>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</si>
  <si>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</si>
  <si>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</si>
  <si>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</si>
  <si>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</si>
  <si>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</si>
  <si>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</si>
  <si>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</si>
  <si>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</si>
  <si>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</si>
  <si>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</si>
  <si>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</si>
  <si>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</si>
  <si>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</si>
  <si>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</si>
  <si>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</si>
  <si>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</si>
  <si>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</si>
  <si>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</si>
  <si>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</si>
  <si>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</si>
  <si>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</si>
  <si>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</si>
  <si>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</si>
  <si>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</si>
  <si>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</si>
  <si>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</si>
  <si>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</si>
  <si>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</si>
  <si>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</si>
  <si>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</si>
  <si>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</si>
  <si>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</si>
  <si>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</si>
  <si>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</si>
  <si>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</si>
  <si>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</si>
  <si>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</si>
  <si>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</si>
  <si>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</si>
  <si>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</si>
  <si>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</si>
  <si>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</si>
  <si>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</si>
  <si>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</si>
  <si>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</si>
  <si>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</si>
  <si>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</si>
  <si>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</si>
  <si>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</si>
  <si>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</si>
  <si>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</si>
  <si>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</si>
  <si>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</si>
  <si>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</si>
  <si>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</si>
  <si>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</si>
  <si>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</si>
  <si>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</si>
  <si>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</si>
  <si>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</si>
  <si>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</si>
  <si>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</si>
  <si>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</si>
  <si>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</si>
  <si>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</si>
  <si>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</si>
  <si>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</si>
  <si>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</si>
  <si>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</si>
  <si>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</si>
  <si>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</si>
  <si>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</si>
  <si>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</si>
  <si>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</si>
  <si>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</si>
  <si>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</si>
  <si>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</si>
  <si>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</si>
  <si>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</si>
  <si>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</si>
  <si>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</si>
  <si>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</si>
  <si>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</si>
  <si>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</si>
  <si>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</si>
  <si>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</si>
  <si>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</si>
  <si>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</si>
  <si>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</si>
  <si>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</si>
  <si>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</si>
  <si>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</si>
  <si>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</si>
  <si>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</si>
  <si>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</si>
  <si>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</si>
  <si>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</si>
  <si>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</si>
  <si>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</si>
  <si>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</si>
  <si>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</si>
  <si>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</si>
  <si>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</si>
  <si>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</si>
  <si>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</si>
  <si>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</si>
  <si>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</si>
  <si>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</si>
  <si>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</si>
  <si>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</si>
  <si>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</si>
  <si>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</si>
  <si>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</si>
  <si>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</si>
  <si>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</si>
  <si>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</si>
  <si>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</si>
  <si>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</si>
  <si>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</si>
  <si>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</si>
  <si>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</si>
  <si>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</si>
  <si>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</si>
  <si>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</si>
  <si>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</si>
  <si>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</si>
  <si>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</si>
  <si>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</si>
  <si>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</si>
  <si>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</si>
  <si>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</si>
  <si>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</si>
  <si>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</si>
  <si>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</si>
  <si>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</si>
  <si>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</si>
  <si>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</si>
  <si>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</si>
  <si>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</si>
  <si>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</si>
  <si>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</si>
  <si>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</si>
  <si>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</si>
  <si>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</si>
  <si>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</si>
  <si>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</si>
  <si>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</si>
  <si>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</si>
  <si>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</si>
  <si>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</si>
  <si>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</si>
  <si>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</si>
  <si>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</si>
  <si>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</si>
  <si>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</si>
  <si>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</si>
  <si>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</si>
  <si>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</si>
  <si>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</si>
  <si>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</si>
  <si>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</si>
  <si>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</si>
  <si>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</si>
  <si>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</si>
  <si>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</si>
  <si>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</si>
  <si>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</si>
  <si>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</si>
  <si>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</si>
  <si>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</si>
  <si>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</si>
  <si>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</si>
  <si>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</si>
  <si>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</si>
  <si>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</si>
  <si>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</si>
  <si>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</si>
  <si>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</si>
  <si>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</si>
  <si>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</si>
  <si>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</si>
  <si>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</si>
  <si>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</si>
  <si>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</si>
  <si>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</si>
  <si>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</si>
  <si>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</si>
  <si>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</si>
  <si>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</si>
  <si>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</si>
  <si>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</si>
  <si>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</si>
  <si>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</si>
  <si>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</si>
  <si>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</si>
  <si>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</si>
  <si>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</si>
  <si>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</si>
  <si>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</si>
  <si>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</si>
  <si>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</si>
  <si>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</si>
  <si>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</si>
  <si>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</si>
  <si>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</si>
  <si>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</si>
  <si>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</si>
  <si>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</si>
  <si>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</si>
  <si>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</si>
  <si>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</si>
  <si>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</si>
  <si>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</si>
  <si>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</si>
  <si>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</si>
  <si>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</si>
  <si>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</si>
  <si>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</si>
  <si>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</si>
  <si>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</si>
  <si>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</si>
  <si>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</si>
  <si>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</si>
  <si>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</si>
  <si>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</si>
  <si>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</si>
  <si>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</si>
  <si>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</si>
  <si>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</si>
  <si>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</si>
  <si>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</si>
  <si>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</si>
  <si>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</si>
  <si>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</si>
  <si>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</si>
  <si>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</si>
  <si>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</si>
  <si>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</si>
  <si>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</si>
  <si>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</si>
  <si>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</si>
  <si>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</si>
  <si>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</si>
  <si>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</si>
  <si>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</si>
  <si>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</si>
  <si>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</si>
  <si>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</si>
  <si>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</si>
  <si>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</si>
  <si>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</si>
  <si>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</si>
  <si>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</si>
  <si>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</si>
  <si>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</si>
  <si>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</si>
  <si>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</si>
  <si>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</si>
  <si>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</si>
  <si>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</si>
  <si>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</si>
  <si>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</si>
  <si>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</si>
  <si>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</si>
  <si>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</si>
  <si>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</si>
  <si>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</si>
  <si>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</si>
  <si>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</si>
  <si>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</si>
  <si>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</si>
  <si>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</si>
  <si>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</si>
  <si>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</si>
  <si>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</si>
  <si>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</si>
  <si>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</si>
  <si>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</si>
  <si>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</si>
  <si>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</si>
  <si>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</si>
  <si>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</si>
  <si>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</si>
  <si>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</si>
  <si>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</si>
  <si>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</si>
  <si>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</si>
  <si>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</si>
  <si>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</si>
  <si>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</si>
  <si>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</si>
  <si>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</si>
  <si>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</si>
  <si>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</si>
  <si>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</si>
  <si>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</si>
  <si>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</si>
  <si>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</si>
  <si>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</si>
  <si>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</si>
  <si>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</si>
  <si>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</si>
  <si>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</si>
  <si>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</si>
  <si>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</si>
  <si>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</si>
  <si>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</si>
  <si>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</si>
  <si>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</si>
  <si>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</si>
  <si>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</si>
  <si>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</si>
  <si>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</si>
  <si>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</si>
  <si>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</si>
  <si>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</si>
  <si>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</si>
  <si>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</si>
  <si>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</si>
  <si>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</si>
  <si>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</si>
  <si>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</si>
  <si>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</si>
  <si>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</si>
  <si>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</si>
  <si>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</si>
  <si>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</si>
  <si>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</si>
  <si>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</si>
  <si>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</si>
  <si>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</si>
  <si>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</si>
  <si>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</si>
  <si>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</si>
  <si>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</si>
  <si>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</si>
  <si>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</si>
  <si>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</si>
  <si>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</si>
  <si>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</si>
  <si>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</si>
  <si>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</si>
  <si>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</si>
  <si>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</si>
  <si>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</si>
  <si>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</si>
  <si>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</si>
  <si>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</si>
  <si>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</si>
  <si>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</si>
  <si>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</si>
  <si>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</si>
  <si>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</si>
  <si>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</si>
  <si>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</si>
  <si>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</si>
  <si>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</si>
  <si>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</si>
  <si>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</si>
  <si>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</si>
  <si>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</si>
  <si>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</si>
  <si>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</si>
  <si>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</si>
  <si>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</si>
  <si>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</si>
  <si>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</si>
  <si>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</si>
  <si>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</si>
  <si>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</si>
  <si>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</si>
  <si>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</si>
  <si>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</si>
  <si>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</si>
  <si>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</si>
  <si>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</si>
  <si>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</si>
  <si>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</si>
  <si>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</si>
  <si>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</si>
  <si>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</si>
  <si>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</si>
  <si>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</si>
  <si>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</si>
  <si>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</si>
  <si>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</si>
  <si>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</si>
  <si>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</si>
  <si>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</si>
  <si>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</si>
  <si>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</si>
  <si>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</si>
  <si>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</si>
  <si>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</si>
  <si>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</si>
  <si>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</si>
  <si>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</si>
  <si>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</si>
  <si>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</si>
  <si>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</si>
  <si>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</si>
  <si>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</si>
  <si>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</si>
  <si>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</si>
  <si>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</si>
  <si>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</si>
  <si>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</si>
  <si>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</si>
  <si>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</si>
  <si>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</si>
  <si>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</si>
  <si>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</si>
  <si>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</si>
  <si>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</si>
  <si>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</si>
  <si>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</si>
  <si>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</si>
  <si>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</si>
  <si>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</si>
  <si>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</si>
  <si>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</si>
  <si>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</si>
  <si>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</si>
  <si>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</si>
  <si>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</si>
  <si>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</si>
  <si>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</si>
  <si>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</si>
  <si>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</si>
  <si>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</si>
  <si>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</si>
  <si>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</si>
  <si>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</si>
  <si>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</si>
  <si>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</si>
  <si>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</si>
  <si>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</si>
  <si>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</si>
  <si>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</si>
  <si>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</si>
  <si>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</si>
  <si>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</si>
  <si>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</si>
  <si>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</si>
  <si>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</si>
  <si>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</si>
  <si>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</si>
  <si>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</si>
  <si>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</si>
  <si>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</si>
  <si>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</si>
  <si>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</si>
  <si>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</si>
  <si>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</si>
  <si>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</si>
  <si>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</si>
  <si>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</si>
  <si>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</si>
  <si>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</si>
  <si>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</si>
  <si>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</si>
  <si>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</si>
  <si>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</si>
  <si>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</si>
  <si>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</si>
  <si>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</si>
  <si>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</si>
  <si>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</si>
  <si>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</si>
  <si>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</si>
  <si>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</si>
  <si>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</si>
  <si>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</si>
  <si>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</si>
  <si>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</si>
  <si>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</si>
  <si>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</si>
  <si>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</si>
  <si>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</si>
  <si>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</si>
  <si>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</si>
  <si>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</si>
  <si>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</si>
  <si>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</si>
  <si>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</si>
  <si>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</si>
  <si>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</si>
  <si>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</si>
  <si>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</si>
  <si>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</si>
  <si>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</si>
  <si>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</si>
  <si>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</si>
  <si>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</si>
  <si>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</si>
  <si>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</si>
  <si>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</si>
  <si>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</si>
  <si>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</si>
  <si>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</si>
  <si>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</si>
  <si>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</si>
  <si>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</si>
  <si>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</si>
  <si>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</si>
  <si>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</si>
  <si>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</si>
  <si>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</si>
  <si>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</si>
  <si>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</si>
  <si>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</si>
  <si>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</si>
  <si>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</si>
  <si>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</si>
  <si>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</si>
  <si>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</si>
  <si>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</si>
  <si>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</si>
  <si>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</si>
  <si>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</si>
  <si>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</si>
  <si>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</si>
  <si>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</si>
  <si>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</si>
  <si>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</si>
  <si>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</si>
  <si>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</si>
  <si>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</si>
  <si>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</si>
  <si>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</si>
  <si>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</si>
  <si>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</si>
  <si>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</si>
  <si>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</si>
  <si>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</si>
  <si>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</si>
  <si>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</si>
  <si>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</si>
  <si>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</si>
  <si>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</si>
  <si>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</si>
  <si>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</si>
  <si>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</si>
  <si>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</si>
  <si>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</si>
  <si>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</si>
  <si>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</si>
  <si>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</si>
  <si>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</si>
  <si>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</si>
  <si>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</si>
  <si>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</si>
  <si>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</si>
  <si>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</si>
  <si>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</si>
  <si>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</si>
  <si>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</si>
  <si>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</si>
  <si>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</si>
  <si>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</si>
  <si>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</si>
  <si>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</si>
  <si>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</si>
  <si>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</si>
  <si>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</si>
  <si>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</si>
  <si>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</si>
  <si>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</si>
  <si>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</si>
  <si>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</si>
  <si>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</si>
  <si>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</si>
  <si>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</si>
  <si>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</si>
  <si>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</si>
  <si>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</si>
  <si>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</si>
  <si>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</si>
  <si>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</si>
  <si>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</si>
  <si>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</si>
  <si>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</si>
  <si>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</si>
  <si>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</si>
  <si>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</si>
  <si>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</si>
  <si>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</si>
  <si>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</si>
  <si>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</si>
  <si>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</si>
  <si>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</si>
  <si>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</si>
  <si>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</si>
  <si>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</si>
  <si>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</si>
  <si>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</si>
  <si>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</si>
  <si>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</si>
  <si>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</si>
  <si>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</si>
  <si>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</si>
  <si>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</si>
  <si>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</si>
  <si>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</si>
  <si>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</si>
  <si>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</si>
  <si>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</si>
  <si>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</si>
  <si>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</si>
  <si>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</si>
  <si>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</si>
  <si>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</si>
  <si>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</si>
  <si>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</si>
  <si>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</si>
  <si>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</si>
  <si>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</si>
  <si>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</si>
  <si>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</si>
  <si>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</si>
  <si>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</si>
  <si>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</si>
  <si>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</si>
  <si>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</si>
  <si>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</si>
  <si>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</si>
  <si>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</si>
  <si>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</si>
  <si>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</si>
  <si>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</si>
  <si>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</si>
  <si>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</si>
  <si>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</si>
  <si>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</si>
  <si>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</si>
  <si>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</si>
  <si>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</si>
  <si>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</si>
  <si>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</si>
  <si>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</si>
  <si>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</si>
  <si>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</si>
  <si>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</si>
  <si>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</si>
  <si>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</si>
  <si>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</si>
  <si>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</si>
  <si>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</si>
  <si>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</si>
  <si>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</si>
  <si>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</si>
  <si>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</si>
  <si>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</si>
  <si>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</si>
  <si>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</si>
  <si>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</si>
  <si>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</si>
  <si>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</si>
  <si>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</si>
  <si>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</si>
  <si>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</si>
  <si>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</si>
  <si>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</si>
  <si>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</si>
  <si>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</si>
  <si>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</si>
  <si>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</si>
  <si>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</si>
  <si>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</si>
  <si>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</si>
  <si>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</si>
  <si>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</si>
  <si>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</si>
  <si>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</si>
  <si>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</si>
  <si>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</si>
  <si>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</si>
  <si>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</si>
  <si>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</si>
  <si>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</si>
  <si>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</si>
  <si>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</si>
  <si>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</si>
  <si>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</si>
  <si>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</si>
  <si>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</si>
  <si>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</si>
  <si>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</si>
  <si>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</si>
  <si>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</si>
  <si>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</si>
  <si>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</si>
  <si>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</si>
  <si>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</si>
  <si>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</si>
  <si>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</si>
  <si>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</si>
  <si>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</si>
  <si>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</si>
  <si>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</si>
  <si>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</si>
  <si>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</si>
  <si>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</si>
  <si>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</si>
  <si>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</si>
  <si>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</si>
  <si>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</si>
  <si>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</si>
  <si>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</si>
  <si>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</si>
  <si>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</si>
  <si>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</si>
  <si>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</si>
  <si>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</si>
  <si>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</si>
  <si>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</si>
  <si>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</si>
  <si>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</si>
  <si>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</si>
  <si>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</si>
  <si>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</si>
  <si>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</si>
  <si>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</si>
  <si>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</si>
  <si>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</si>
  <si>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</si>
  <si>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</si>
  <si>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</si>
  <si>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</si>
  <si>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</si>
  <si>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</si>
  <si>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</si>
  <si>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</si>
  <si>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</si>
  <si>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</si>
  <si>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</si>
  <si>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</si>
  <si>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</si>
  <si>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</si>
  <si>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</si>
  <si>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</si>
  <si>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</si>
  <si>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</si>
  <si>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</si>
  <si>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</si>
  <si>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</si>
  <si>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</si>
  <si>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</si>
  <si>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</si>
  <si>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</si>
  <si>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</si>
  <si>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</si>
  <si>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</si>
  <si>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</si>
  <si>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</si>
  <si>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</si>
  <si>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</si>
  <si>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</si>
  <si>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</si>
  <si>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</si>
  <si>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</si>
  <si>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</si>
  <si>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</si>
  <si>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</si>
  <si>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</si>
  <si>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</si>
  <si>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</si>
  <si>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</si>
  <si>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</si>
  <si>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</si>
  <si>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</si>
  <si>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</si>
  <si>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</si>
  <si>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</si>
  <si>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</si>
  <si>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</si>
  <si>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</si>
  <si>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</si>
  <si>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</si>
  <si>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</si>
  <si>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</si>
  <si>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</si>
  <si>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</si>
  <si>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</si>
  <si>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</si>
  <si>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</si>
  <si>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</si>
  <si>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</si>
  <si>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</si>
  <si>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</si>
  <si>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</si>
  <si>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</si>
  <si>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</si>
  <si>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</si>
  <si>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</si>
  <si>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</si>
  <si>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</si>
  <si>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</si>
  <si>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</si>
  <si>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</si>
  <si>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</si>
  <si>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</si>
  <si>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</si>
  <si>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</si>
  <si>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</si>
  <si>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</si>
  <si>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</si>
  <si>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</si>
  <si>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</si>
  <si>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</si>
  <si>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</si>
  <si>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</si>
  <si>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</si>
  <si>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</si>
  <si>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</si>
  <si>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</si>
  <si>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</si>
  <si>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</si>
  <si>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</si>
  <si>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</si>
  <si>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</si>
  <si>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</si>
  <si>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</si>
  <si>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</si>
  <si>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</si>
  <si>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</si>
  <si>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</si>
  <si>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</si>
  <si>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</si>
  <si>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</si>
  <si>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</si>
  <si>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</si>
  <si>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</si>
  <si>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</si>
  <si>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</si>
  <si>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</si>
  <si>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</si>
  <si>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</si>
  <si>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</si>
  <si>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</si>
  <si>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</si>
  <si>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</si>
  <si>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</si>
  <si>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</si>
  <si>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</si>
  <si>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</si>
  <si>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</si>
  <si>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</si>
  <si>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</si>
  <si>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</si>
  <si>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</si>
  <si>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</si>
  <si>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</si>
  <si>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</si>
  <si>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</si>
  <si>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</si>
  <si>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</si>
  <si>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</si>
  <si>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</si>
  <si>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</si>
  <si>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</si>
  <si>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</si>
  <si>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</si>
  <si>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</si>
  <si>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</si>
  <si>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</si>
  <si>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</si>
  <si>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</si>
  <si>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</si>
  <si>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</si>
  <si>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</si>
  <si>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</si>
  <si>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</si>
  <si>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</si>
  <si>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</si>
  <si>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</si>
  <si>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</si>
  <si>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</si>
  <si>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</si>
  <si>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</si>
  <si>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</si>
  <si>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</si>
  <si>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</si>
  <si>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</si>
  <si>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</si>
  <si>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</si>
  <si>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</si>
  <si>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</si>
  <si>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</si>
  <si>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</si>
  <si>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</si>
  <si>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</si>
  <si>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</si>
  <si>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</si>
  <si>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</si>
  <si>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</si>
  <si>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</si>
  <si>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</si>
  <si>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</si>
  <si>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</si>
  <si>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</si>
  <si>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</si>
  <si>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</si>
  <si>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</si>
  <si>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</si>
  <si>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</si>
  <si>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</si>
  <si>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</si>
  <si>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</si>
  <si>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</si>
  <si>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</si>
  <si>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</si>
  <si>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</si>
  <si>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</si>
  <si>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</si>
  <si>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</si>
  <si>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</si>
  <si>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</si>
  <si>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</si>
  <si>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</si>
  <si>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</si>
  <si>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</si>
  <si>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</si>
  <si>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</si>
  <si>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</si>
  <si>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</si>
  <si>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</si>
  <si>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</si>
  <si>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</si>
  <si>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</si>
  <si>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</si>
  <si>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</si>
  <si>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</si>
  <si>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</si>
  <si>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</si>
  <si>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</si>
  <si>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</si>
  <si>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</si>
  <si>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</si>
  <si>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</si>
  <si>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</si>
  <si>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</si>
  <si>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</si>
  <si>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</si>
  <si>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</si>
  <si>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</si>
  <si>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</si>
  <si>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</si>
  <si>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</si>
  <si>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</si>
  <si>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</si>
  <si>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</si>
  <si>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</si>
  <si>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</si>
  <si>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</si>
  <si>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</si>
  <si>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</si>
  <si>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</si>
  <si>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</si>
  <si>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</si>
  <si>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</si>
  <si>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</si>
  <si>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</si>
  <si>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</si>
  <si>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</si>
  <si>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</si>
  <si>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</si>
  <si>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</si>
  <si>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</si>
  <si>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</si>
  <si>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</si>
  <si>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</si>
  <si>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</si>
  <si>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</si>
  <si>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</si>
  <si>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</si>
  <si>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</si>
  <si>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</si>
  <si>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</si>
  <si>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</si>
  <si>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</si>
  <si>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</si>
  <si>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</si>
  <si>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</si>
  <si>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</si>
  <si>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</si>
  <si>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</si>
  <si>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</si>
  <si>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</si>
  <si>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</si>
  <si>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</si>
  <si>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</si>
  <si>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</si>
  <si>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</si>
  <si>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</si>
  <si>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</si>
  <si>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</si>
  <si>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</si>
  <si>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</si>
  <si>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</si>
  <si>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</si>
  <si>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</si>
  <si>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</si>
  <si>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</si>
  <si>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</si>
  <si>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</si>
  <si>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</si>
  <si>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</si>
  <si>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</si>
  <si>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</si>
  <si>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</si>
  <si>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</si>
  <si>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</si>
  <si>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</si>
  <si>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</si>
  <si>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</si>
  <si>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</si>
  <si>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</si>
  <si>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</si>
  <si>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</si>
  <si>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</si>
  <si>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</si>
  <si>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</si>
  <si>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</si>
  <si>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</si>
  <si>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</si>
  <si>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</si>
  <si>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</si>
  <si>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</si>
  <si>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</si>
  <si>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</si>
  <si>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</si>
  <si>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</si>
  <si>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</si>
  <si>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</si>
  <si>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</si>
  <si>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</si>
  <si>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</si>
  <si>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</si>
  <si>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</si>
  <si>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</si>
  <si>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</si>
  <si>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</si>
  <si>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</si>
  <si>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</si>
  <si>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</si>
  <si>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</si>
  <si>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</si>
  <si>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</si>
  <si>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</si>
  <si>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</si>
  <si>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</si>
  <si>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</si>
  <si>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</si>
  <si>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</si>
  <si>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</si>
  <si>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</si>
  <si>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</si>
  <si>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</si>
  <si>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</si>
  <si>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</si>
  <si>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</si>
  <si>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</si>
  <si>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</si>
  <si>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</si>
  <si>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</si>
  <si>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</si>
  <si>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</si>
  <si>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</si>
  <si>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</si>
  <si>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</si>
  <si>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</si>
  <si>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</si>
  <si>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</si>
  <si>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</si>
  <si>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</si>
  <si>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</si>
  <si>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</si>
  <si>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</si>
  <si>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</si>
  <si>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</si>
  <si>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</si>
  <si>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</si>
  <si>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</si>
  <si>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</si>
  <si>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</si>
  <si>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</si>
  <si>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</si>
  <si>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</si>
  <si>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</si>
  <si>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</si>
  <si>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</si>
  <si>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</si>
  <si>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</si>
  <si>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</si>
  <si>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</si>
  <si>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</si>
  <si>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</si>
  <si>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</si>
  <si>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</si>
  <si>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</si>
  <si>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</si>
  <si>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</si>
  <si>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</si>
  <si>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</si>
  <si>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</si>
  <si>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</si>
  <si>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</si>
  <si>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</si>
  <si>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</si>
  <si>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</si>
  <si>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</si>
  <si>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</si>
  <si>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</si>
  <si>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</si>
  <si>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</si>
  <si>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</si>
  <si>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</si>
  <si>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</si>
  <si>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</si>
  <si>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</si>
  <si>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</si>
  <si>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</si>
  <si>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</si>
  <si>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</si>
  <si>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</si>
  <si>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</si>
  <si>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</si>
  <si>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</si>
  <si>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</si>
  <si>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</si>
  <si>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</si>
  <si>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</si>
  <si>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</si>
  <si>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</si>
  <si>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</si>
  <si>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</si>
  <si>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</si>
  <si>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</si>
  <si>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</si>
  <si>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</si>
  <si>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</si>
  <si>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</si>
  <si>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</si>
  <si>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</si>
  <si>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</si>
  <si>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</si>
  <si>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</si>
  <si>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</si>
  <si>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</si>
  <si>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</si>
  <si>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</si>
  <si>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</si>
  <si>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</si>
  <si>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</si>
  <si>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</si>
  <si>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</si>
  <si>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</si>
  <si>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</si>
  <si>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</si>
  <si>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</si>
  <si>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</si>
  <si>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</si>
  <si>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</si>
  <si>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</si>
  <si>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</si>
  <si>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</si>
  <si>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</si>
  <si>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</si>
  <si>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</si>
  <si>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</si>
  <si>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</si>
  <si>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</si>
  <si>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</si>
  <si>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</si>
  <si>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</si>
  <si>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</si>
  <si>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</si>
  <si>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</si>
  <si>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</si>
  <si>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</si>
  <si>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</si>
  <si>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</si>
  <si>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</si>
  <si>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</si>
  <si>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</si>
  <si>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</si>
  <si>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</si>
  <si>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</si>
  <si>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</si>
  <si>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</si>
  <si>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</si>
  <si>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</si>
  <si>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</si>
  <si>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</si>
  <si>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</si>
  <si>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</si>
  <si>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</si>
  <si>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</si>
  <si>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</si>
  <si>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</si>
  <si>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</si>
  <si>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</si>
  <si>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</si>
  <si>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</si>
  <si>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</si>
  <si>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</si>
  <si>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</si>
  <si>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</si>
  <si>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</si>
  <si>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</si>
  <si>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</si>
  <si>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</si>
  <si>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</si>
  <si>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</si>
  <si>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</si>
  <si>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</si>
  <si>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</si>
  <si>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</si>
  <si>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</si>
  <si>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</si>
  <si>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</si>
  <si>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</si>
  <si>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</si>
  <si>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</si>
  <si>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</si>
  <si>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</si>
  <si>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</si>
  <si>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</si>
  <si>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</si>
  <si>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</si>
  <si>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</si>
  <si>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</si>
  <si>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</si>
  <si>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</si>
  <si>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</si>
  <si>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</si>
  <si>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</si>
  <si>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</si>
  <si>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</si>
  <si>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</si>
  <si>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</si>
  <si>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</si>
  <si>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</si>
  <si>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</si>
  <si>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</si>
  <si>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</si>
  <si>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</si>
  <si>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</si>
  <si>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</si>
  <si>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</si>
  <si>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</si>
  <si>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</si>
  <si>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</si>
  <si>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</si>
  <si>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</si>
  <si>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</si>
  <si>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</si>
  <si>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</si>
  <si>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</si>
  <si>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</si>
  <si>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</si>
  <si>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</si>
  <si>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</si>
  <si>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</si>
  <si>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</si>
  <si>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</si>
  <si>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</si>
  <si>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</si>
  <si>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</si>
  <si>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</si>
  <si>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</si>
  <si>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</si>
  <si>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</si>
  <si>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</si>
  <si>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</si>
  <si>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</si>
  <si>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</si>
  <si>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</si>
  <si>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</si>
  <si>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</si>
  <si>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</si>
  <si>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</si>
  <si>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</si>
  <si>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</si>
  <si>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</si>
  <si>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</si>
  <si>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</si>
  <si>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</si>
  <si>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</si>
  <si>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</si>
  <si>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</si>
  <si>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</si>
  <si>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</si>
  <si>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</si>
  <si>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</si>
  <si>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</si>
  <si>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</si>
  <si>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</si>
  <si>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</si>
  <si>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</si>
  <si>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</si>
  <si>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</si>
  <si>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</si>
  <si>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</si>
  <si>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</si>
  <si>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</si>
  <si>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</si>
  <si>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</si>
  <si>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</si>
  <si>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</si>
  <si>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</si>
  <si>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</si>
  <si>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</si>
  <si>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</si>
  <si>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</si>
  <si>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</si>
  <si>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</si>
  <si>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</si>
  <si>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</si>
  <si>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</si>
  <si>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</si>
  <si>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</si>
  <si>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</si>
  <si>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</si>
  <si>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</si>
  <si>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</si>
  <si>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</si>
  <si>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</si>
  <si>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</si>
  <si>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</si>
  <si>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</si>
  <si>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</si>
  <si>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</si>
  <si>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</si>
  <si>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</si>
  <si>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</si>
  <si>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</si>
  <si>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</si>
  <si>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</si>
  <si>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</si>
  <si>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</si>
  <si>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</si>
  <si>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</si>
  <si>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</si>
  <si>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</si>
  <si>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</si>
  <si>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</si>
  <si>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</si>
  <si>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</si>
  <si>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</si>
  <si>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</si>
  <si>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</si>
  <si>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</si>
  <si>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</si>
  <si>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</si>
  <si>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</si>
  <si>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</si>
  <si>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</si>
  <si>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</si>
  <si>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</si>
  <si>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</si>
  <si>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</si>
  <si>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</si>
  <si>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</si>
  <si>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</si>
  <si>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</si>
  <si>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</si>
  <si>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</si>
  <si>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</si>
  <si>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</si>
  <si>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</si>
  <si>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</si>
  <si>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</si>
  <si>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</si>
  <si>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</si>
  <si>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</si>
  <si>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</si>
  <si>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</si>
  <si>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</si>
  <si>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</si>
  <si>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</si>
  <si>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</si>
  <si>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</si>
  <si>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</si>
  <si>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</si>
  <si>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</si>
  <si>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</si>
  <si>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</si>
  <si>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</si>
  <si>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</si>
  <si>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</si>
  <si>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</si>
  <si>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</si>
  <si>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</si>
  <si>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</si>
  <si>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</si>
  <si>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</si>
  <si>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</si>
  <si>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</si>
  <si>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</si>
  <si>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</si>
  <si>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</si>
  <si>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</si>
  <si>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</si>
  <si>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</si>
  <si>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</si>
  <si>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</si>
  <si>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</si>
  <si>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</si>
  <si>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</si>
  <si>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</si>
  <si>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</si>
  <si>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</si>
  <si>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</si>
  <si>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</si>
  <si>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</si>
  <si>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</si>
  <si>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</si>
  <si>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</si>
  <si>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</si>
  <si>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</si>
  <si>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</si>
  <si>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</si>
  <si>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</si>
  <si>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</si>
  <si>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</si>
  <si>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</si>
  <si>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</si>
  <si>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</si>
  <si>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</si>
  <si>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</si>
  <si>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</si>
  <si>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</si>
  <si>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</si>
  <si>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</si>
  <si>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</si>
  <si>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</si>
  <si>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</si>
  <si>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</si>
  <si>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</si>
  <si>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</si>
  <si>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</si>
  <si>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</si>
  <si>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</si>
  <si>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</si>
  <si>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</si>
  <si>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</si>
  <si>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</si>
  <si>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</si>
  <si>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</si>
  <si>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</si>
  <si>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</si>
  <si>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</si>
  <si>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</si>
  <si>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</si>
  <si>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</si>
  <si>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</si>
  <si>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</si>
  <si>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</si>
  <si>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</si>
  <si>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</si>
  <si>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</si>
  <si>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</si>
  <si>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</si>
  <si>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</si>
  <si>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</si>
  <si>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</si>
  <si>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</si>
  <si>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</si>
  <si>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</si>
  <si>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</si>
  <si>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</si>
  <si>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</si>
  <si>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</si>
  <si>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</si>
  <si>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</si>
  <si>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</si>
  <si>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</si>
  <si>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</si>
  <si>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</si>
  <si>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</si>
  <si>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</si>
  <si>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</si>
  <si>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</si>
  <si>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</si>
  <si>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</si>
  <si>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</si>
  <si>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</si>
  <si>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</si>
  <si>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</si>
  <si>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</si>
  <si>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</si>
  <si>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</si>
  <si>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</si>
  <si>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</si>
  <si>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</si>
  <si>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</si>
  <si>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</si>
  <si>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</si>
  <si>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</si>
  <si>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</si>
  <si>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</si>
  <si>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</si>
  <si>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</si>
  <si>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</si>
  <si>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</si>
  <si>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</si>
  <si>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</si>
  <si>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</si>
  <si>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</si>
  <si>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</si>
  <si>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</si>
  <si>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</si>
  <si>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</si>
  <si>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</si>
  <si>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</si>
  <si>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</si>
  <si>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</si>
  <si>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</si>
  <si>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</si>
  <si>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</si>
  <si>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</si>
  <si>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</si>
  <si>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</si>
  <si>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</si>
  <si>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</si>
  <si>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</si>
  <si>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</si>
  <si>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</si>
  <si>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</si>
  <si>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</si>
  <si>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</si>
  <si>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</si>
  <si>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</si>
  <si>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</si>
  <si>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</si>
  <si>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</si>
  <si>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</si>
  <si>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</si>
  <si>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</si>
  <si>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</si>
  <si>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</si>
  <si>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</si>
  <si>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</si>
  <si>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</si>
  <si>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</si>
  <si>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</si>
  <si>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</si>
  <si>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</si>
  <si>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</si>
  <si>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</si>
  <si>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</si>
  <si>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</si>
  <si>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</si>
  <si>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</si>
  <si>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</si>
  <si>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</si>
  <si>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</si>
  <si>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</si>
  <si>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</si>
  <si>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</si>
  <si>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</si>
  <si>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</si>
  <si>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</si>
  <si>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</si>
  <si>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</si>
  <si>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</si>
  <si>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</si>
  <si>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</si>
  <si>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</si>
  <si>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</si>
  <si>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</si>
  <si>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</si>
  <si>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</si>
  <si>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</si>
  <si>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</si>
  <si>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</si>
  <si>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</si>
  <si>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</si>
  <si>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</si>
  <si>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</si>
  <si>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</si>
  <si>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</si>
  <si>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</si>
  <si>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</si>
  <si>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</si>
  <si>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</si>
  <si>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</si>
  <si>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</si>
  <si>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</si>
  <si>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</si>
  <si>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</si>
  <si>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</si>
  <si>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</si>
  <si>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</si>
  <si>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</si>
  <si>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</si>
  <si>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</si>
  <si>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</si>
  <si>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</si>
  <si>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</si>
  <si>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</si>
  <si>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</si>
  <si>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</si>
  <si>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</si>
  <si>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</si>
  <si>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</si>
  <si>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</si>
  <si>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</si>
  <si>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</si>
  <si>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</si>
  <si>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</si>
  <si>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</si>
  <si>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</si>
  <si>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</si>
  <si>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</si>
  <si>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</si>
  <si>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</si>
  <si>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</si>
  <si>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</si>
  <si>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</si>
  <si>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</si>
  <si>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</si>
  <si>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</si>
  <si>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</si>
  <si>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</si>
  <si>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</si>
  <si>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</si>
  <si>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</si>
  <si>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</si>
  <si>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</si>
  <si>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</si>
  <si>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</si>
  <si>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</si>
  <si>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</si>
  <si>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</si>
  <si>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</si>
  <si>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</si>
  <si>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</si>
  <si>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</si>
  <si>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</si>
  <si>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</si>
  <si>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</si>
  <si>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</si>
  <si>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</si>
  <si>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</si>
  <si>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</si>
  <si>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</si>
  <si>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</si>
  <si>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</si>
  <si>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</si>
  <si>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</si>
  <si>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</si>
  <si>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</si>
  <si>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</si>
  <si>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</si>
  <si>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</si>
  <si>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</si>
  <si>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</si>
  <si>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</si>
  <si>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</si>
  <si>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</si>
  <si>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</si>
  <si>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</si>
  <si>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</si>
  <si>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</si>
  <si>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</si>
  <si>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</si>
  <si>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</si>
  <si>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</si>
  <si>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</si>
  <si>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</si>
  <si>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</si>
  <si>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</si>
  <si>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</si>
  <si>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</si>
  <si>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</si>
  <si>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</si>
  <si>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</si>
  <si>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</si>
  <si>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</si>
  <si>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</si>
  <si>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</si>
  <si>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</si>
  <si>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</si>
  <si>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</si>
  <si>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</si>
  <si>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</si>
  <si>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</si>
  <si>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</si>
  <si>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</si>
  <si>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</si>
  <si>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</si>
  <si>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</si>
  <si>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</si>
  <si>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</si>
  <si>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</si>
  <si>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</si>
  <si>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</si>
  <si>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</si>
  <si>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</si>
  <si>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</si>
  <si>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</si>
  <si>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</si>
  <si>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</si>
  <si>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</si>
  <si>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</si>
  <si>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</si>
  <si>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</si>
  <si>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</si>
  <si>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</si>
  <si>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</si>
  <si>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</si>
  <si>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</si>
  <si>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</si>
  <si>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</si>
  <si>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</si>
  <si>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</si>
  <si>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</si>
  <si>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</si>
  <si>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</si>
  <si>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</si>
  <si>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</si>
  <si>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</si>
  <si>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</si>
  <si>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</si>
  <si>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</si>
  <si>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</si>
  <si>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</si>
  <si>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</si>
  <si>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</si>
  <si>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</si>
  <si>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</si>
  <si>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</si>
  <si>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</si>
  <si>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</si>
  <si>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</si>
  <si>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</si>
  <si>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</si>
  <si>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</si>
  <si>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</si>
  <si>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</si>
  <si>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</si>
  <si>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</si>
  <si>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</si>
  <si>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</si>
  <si>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</si>
  <si>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</si>
  <si>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</si>
  <si>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</si>
  <si>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</si>
  <si>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</si>
  <si>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</si>
  <si>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</si>
  <si>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</si>
  <si>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</si>
  <si>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</si>
  <si>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</si>
  <si>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</si>
  <si>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</si>
  <si>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</si>
  <si>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</si>
  <si>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</si>
  <si>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</si>
  <si>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</si>
  <si>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</si>
  <si>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</si>
  <si>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</si>
  <si>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</si>
  <si>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</si>
  <si>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</si>
  <si>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</si>
  <si>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</si>
  <si>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</si>
  <si>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</si>
  <si>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</si>
  <si>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</si>
  <si>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</si>
  <si>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</si>
  <si>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</si>
  <si>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</si>
  <si>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</si>
  <si>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</si>
  <si>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</si>
  <si>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</si>
  <si>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</si>
  <si>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</si>
  <si>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</si>
  <si>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</si>
  <si>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</si>
  <si>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</si>
  <si>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</si>
  <si>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</si>
  <si>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</si>
  <si>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</si>
  <si>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</si>
  <si>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</si>
  <si>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</si>
  <si>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</si>
  <si>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</si>
  <si>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</si>
  <si>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</si>
  <si>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</si>
  <si>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</si>
  <si>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</si>
  <si>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</si>
  <si>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</si>
  <si>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</si>
  <si>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</si>
  <si>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</si>
  <si>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</si>
  <si>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</si>
  <si>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</si>
  <si>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</si>
  <si>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</si>
  <si>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</si>
  <si>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</si>
  <si>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</si>
  <si>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</si>
  <si>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</si>
  <si>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</si>
  <si>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</si>
  <si>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</si>
  <si>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</si>
  <si>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</si>
  <si>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</si>
  <si>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</si>
  <si>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</si>
  <si>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</si>
  <si>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</si>
  <si>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</si>
  <si>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</si>
  <si>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</si>
  <si>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</si>
  <si>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</si>
  <si>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</si>
  <si>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</si>
  <si>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</si>
  <si>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</si>
  <si>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</si>
  <si>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</si>
  <si>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</si>
  <si>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</si>
  <si>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</si>
  <si>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</si>
  <si>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</si>
  <si>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</si>
  <si>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</si>
  <si>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</si>
  <si>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</si>
  <si>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</si>
  <si>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</si>
  <si>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</si>
  <si>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</si>
  <si>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</si>
  <si>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</si>
  <si>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</si>
  <si>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</si>
  <si>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</si>
  <si>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</si>
  <si>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</si>
  <si>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</si>
  <si>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</si>
  <si>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</si>
  <si>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</si>
  <si>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</si>
  <si>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</si>
  <si>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</si>
  <si>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</si>
  <si>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</si>
  <si>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</si>
  <si>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</si>
  <si>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</si>
  <si>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</si>
  <si>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</si>
  <si>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</si>
  <si>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</si>
  <si>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</si>
  <si>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</si>
  <si>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</si>
  <si>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</si>
  <si>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</si>
  <si>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</si>
  <si>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</si>
  <si>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</si>
  <si>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</si>
  <si>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</si>
  <si>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</si>
  <si>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</si>
  <si>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</si>
  <si>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</si>
  <si>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</si>
  <si>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</si>
  <si>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</si>
  <si>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</si>
  <si>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</si>
  <si>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</si>
  <si>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</si>
  <si>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</si>
  <si>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</si>
  <si>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</si>
  <si>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</si>
  <si>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</si>
  <si>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</si>
  <si>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</si>
  <si>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</si>
  <si>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</si>
  <si>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</si>
  <si>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</si>
  <si>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</si>
  <si>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</si>
  <si>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</si>
  <si>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</si>
  <si>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</si>
  <si>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</si>
  <si>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</si>
  <si>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</si>
  <si>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</si>
  <si>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</si>
  <si>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</si>
  <si>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</si>
  <si>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</si>
  <si>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</si>
  <si>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</si>
  <si>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</si>
  <si>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</si>
  <si>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</si>
  <si>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</si>
  <si>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</si>
  <si>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</si>
  <si>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</si>
  <si>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</si>
  <si>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</si>
  <si>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</si>
  <si>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</si>
  <si>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</si>
  <si>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</si>
  <si>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</si>
  <si>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</si>
  <si>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</si>
  <si>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</si>
  <si>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</si>
  <si>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</si>
  <si>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</si>
  <si>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</si>
  <si>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</si>
  <si>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</si>
  <si>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</si>
  <si>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</si>
  <si>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</si>
  <si>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</si>
  <si>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</si>
  <si>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</si>
  <si>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</si>
  <si>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</si>
  <si>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</si>
  <si>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</si>
  <si>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</si>
  <si>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</si>
  <si>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</si>
  <si>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</si>
  <si>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</si>
  <si>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</si>
  <si>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</si>
  <si>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</si>
  <si>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</si>
  <si>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</si>
  <si>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</si>
  <si>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</si>
  <si>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</si>
  <si>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</si>
  <si>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</si>
  <si>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</si>
  <si>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</si>
  <si>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</si>
  <si>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</si>
  <si>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</si>
  <si>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</si>
  <si>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</si>
  <si>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</si>
  <si>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</si>
  <si>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</si>
  <si>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</si>
  <si>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</si>
  <si>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</si>
  <si>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</si>
  <si>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</si>
  <si>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</si>
  <si>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</si>
  <si>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</si>
  <si>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</si>
  <si>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</si>
  <si>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</si>
  <si>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</si>
  <si>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</si>
  <si>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</si>
  <si>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</si>
  <si>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</si>
  <si>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</si>
  <si>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</si>
  <si>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</si>
  <si>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</si>
  <si>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</si>
  <si>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</si>
  <si>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</si>
  <si>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</si>
  <si>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</si>
  <si>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</si>
  <si>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</si>
  <si>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</si>
  <si>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</si>
  <si>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</si>
  <si>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</si>
  <si>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</si>
  <si>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</si>
  <si>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</si>
  <si>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</si>
  <si>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</si>
  <si>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</si>
  <si>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</si>
  <si>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</si>
  <si>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</si>
  <si>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</si>
  <si>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</si>
  <si>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</si>
  <si>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</si>
  <si>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</si>
  <si>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</si>
  <si>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</si>
  <si>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</si>
  <si>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</si>
  <si>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</si>
  <si>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</si>
  <si>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</si>
  <si>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</si>
  <si>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</si>
  <si>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</si>
  <si>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</si>
  <si>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</si>
  <si>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</si>
  <si>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</si>
  <si>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</si>
  <si>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</si>
  <si>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</si>
  <si>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</si>
  <si>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</si>
  <si>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</si>
  <si>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</si>
  <si>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</si>
  <si>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</si>
  <si>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</si>
  <si>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</si>
  <si>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</si>
  <si>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</si>
  <si>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</si>
  <si>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</si>
  <si>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</si>
  <si>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</si>
  <si>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</si>
  <si>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</si>
  <si>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</si>
  <si>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</si>
  <si>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</si>
  <si>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</si>
  <si>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</si>
  <si>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</si>
  <si>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</si>
  <si>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</si>
  <si>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</si>
  <si>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</si>
  <si>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</si>
  <si>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</si>
  <si>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</si>
  <si>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</si>
  <si>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</si>
  <si>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</si>
  <si>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</si>
  <si>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</si>
  <si>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</si>
  <si>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</si>
  <si>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</si>
  <si>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</si>
  <si>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</si>
  <si>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</si>
  <si>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</si>
  <si>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</si>
  <si>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</si>
  <si>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</si>
  <si>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</si>
  <si>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</si>
  <si>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</si>
  <si>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</si>
  <si>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</si>
  <si>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</si>
  <si>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</si>
  <si>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</si>
  <si>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</si>
  <si>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</si>
  <si>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</si>
  <si>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</si>
  <si>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</si>
  <si>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</si>
  <si>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</si>
  <si>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</si>
  <si>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</si>
  <si>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</si>
  <si>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</si>
  <si>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</si>
  <si>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</si>
  <si>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</si>
  <si>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</si>
  <si>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</si>
  <si>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</si>
  <si>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</si>
  <si>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</si>
  <si>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</si>
  <si>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</si>
  <si>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</si>
  <si>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</si>
  <si>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</si>
  <si>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</si>
  <si>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</si>
  <si>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</si>
  <si>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</si>
  <si>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</si>
  <si>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</si>
  <si>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</si>
  <si>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</si>
  <si>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</si>
  <si>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</si>
  <si>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</si>
  <si>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</si>
  <si>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</si>
  <si>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</si>
  <si>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</si>
  <si>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</si>
  <si>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</si>
  <si>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</si>
  <si>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</si>
  <si>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</si>
  <si>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</si>
  <si>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</si>
  <si>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</si>
  <si>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</si>
  <si>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</si>
  <si>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</si>
  <si>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</si>
  <si>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</si>
  <si>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</si>
  <si>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</si>
  <si>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</si>
  <si>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</si>
  <si>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</si>
  <si>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</si>
  <si>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</si>
  <si>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</si>
  <si>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</si>
  <si>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</si>
  <si>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</si>
  <si>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</si>
  <si>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</si>
  <si>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</si>
  <si>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</si>
  <si>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</si>
  <si>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</si>
  <si>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</si>
  <si>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</si>
  <si>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</si>
  <si>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</si>
  <si>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</si>
  <si>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</si>
  <si>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</si>
  <si>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</si>
  <si>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</si>
  <si>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</si>
  <si>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</si>
  <si>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</si>
  <si>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</si>
  <si>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</si>
  <si>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</si>
  <si>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</si>
  <si>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</si>
  <si>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</si>
  <si>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</si>
  <si>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</si>
  <si>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</si>
  <si>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</si>
  <si>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</si>
  <si>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</si>
  <si>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</si>
  <si>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</si>
  <si>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</si>
  <si>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</si>
  <si>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</si>
  <si>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</si>
  <si>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</si>
  <si>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</si>
  <si>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</si>
  <si>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</si>
  <si>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</si>
  <si>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</si>
  <si>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</si>
  <si>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</si>
  <si>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</si>
  <si>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</si>
  <si>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</si>
  <si>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</si>
  <si>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</si>
  <si>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</si>
  <si>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</si>
  <si>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</si>
  <si>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</si>
  <si>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</si>
  <si>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</si>
  <si>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</si>
  <si>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</si>
  <si>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</si>
  <si>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</si>
  <si>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</si>
  <si>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</si>
  <si>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</si>
  <si>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</si>
  <si>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</si>
  <si>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</si>
  <si>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</si>
  <si>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</si>
  <si>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</si>
  <si>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</si>
  <si>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</si>
  <si>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</si>
  <si>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</si>
  <si>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</si>
  <si>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</si>
  <si>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</si>
  <si>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</si>
  <si>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</si>
  <si>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</si>
  <si>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</si>
  <si>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</si>
  <si>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</si>
  <si>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</si>
  <si>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</si>
  <si>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</si>
  <si>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</si>
  <si>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</si>
  <si>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</si>
  <si>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</si>
  <si>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</si>
  <si>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</si>
  <si>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</si>
  <si>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</si>
  <si>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</si>
  <si>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</si>
  <si>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</si>
  <si>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</si>
  <si>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</si>
  <si>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</si>
  <si>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</si>
  <si>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</si>
  <si>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</si>
  <si>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</si>
  <si>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</si>
  <si>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</si>
  <si>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</si>
  <si>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</si>
  <si>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</si>
  <si>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</si>
  <si>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</si>
  <si>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</si>
  <si>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</si>
  <si>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</si>
  <si>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</si>
  <si>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</si>
  <si>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</si>
  <si>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</si>
  <si>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</si>
  <si>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</si>
  <si>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</si>
  <si>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</si>
  <si>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</si>
  <si>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</si>
  <si>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</si>
  <si>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</si>
  <si>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</si>
  <si>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</si>
  <si>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</si>
  <si>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</si>
  <si>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</si>
  <si>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</si>
  <si>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</si>
  <si>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</si>
  <si>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</si>
  <si>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</si>
  <si>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</si>
  <si>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</si>
  <si>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</si>
  <si>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</si>
  <si>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</si>
  <si>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</si>
  <si>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</si>
  <si>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</si>
  <si>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</si>
  <si>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</si>
  <si>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</si>
  <si>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</si>
  <si>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</si>
  <si>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</si>
  <si>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</si>
  <si>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</si>
  <si>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</si>
  <si>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</si>
  <si>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</si>
  <si>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</si>
  <si>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</si>
  <si>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</si>
  <si>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</si>
  <si>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</si>
  <si>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</si>
  <si>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</si>
  <si>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</si>
  <si>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</si>
  <si>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</si>
  <si>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</si>
  <si>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</si>
  <si>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</si>
  <si>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</si>
  <si>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</si>
  <si>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</si>
  <si>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</si>
  <si>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</si>
  <si>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</si>
  <si>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</si>
  <si>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</si>
  <si>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</si>
  <si>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</si>
  <si>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</si>
  <si>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</si>
  <si>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</si>
  <si>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</si>
  <si>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</si>
  <si>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</si>
  <si>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</si>
  <si>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</si>
  <si>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</si>
  <si>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</si>
  <si>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</si>
  <si>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</si>
  <si>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</si>
  <si>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</si>
  <si>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</si>
  <si>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</si>
  <si>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</si>
  <si>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</si>
  <si>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</si>
  <si>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</si>
  <si>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</si>
  <si>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</si>
  <si>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</si>
  <si>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</si>
  <si>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</si>
  <si>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</si>
  <si>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</si>
  <si>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</si>
  <si>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</si>
  <si>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</si>
  <si>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</si>
  <si>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</si>
  <si>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</si>
  <si>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</si>
  <si>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</si>
  <si>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</si>
  <si>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</si>
  <si>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</si>
  <si>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</si>
  <si>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</si>
  <si>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</si>
  <si>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</si>
  <si>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</si>
  <si>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</si>
  <si>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</si>
  <si>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</si>
  <si>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</si>
  <si>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</si>
  <si>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</si>
  <si>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</si>
  <si>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</si>
  <si>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</si>
  <si>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</si>
  <si>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</si>
  <si>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</si>
  <si>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</si>
  <si>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</si>
  <si>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</si>
  <si>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</si>
  <si>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</si>
  <si>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</si>
  <si>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</si>
  <si>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</si>
  <si>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</si>
  <si>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</si>
  <si>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</si>
  <si>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</si>
  <si>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</si>
  <si>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</si>
  <si>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</si>
  <si>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</si>
  <si>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</si>
  <si>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</si>
  <si>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</si>
  <si>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</si>
  <si>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</si>
  <si>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</si>
  <si>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</si>
  <si>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</si>
  <si>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</si>
  <si>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</si>
  <si>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</si>
  <si>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</si>
  <si>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</si>
  <si>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</si>
  <si>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</si>
  <si>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</si>
  <si>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</si>
  <si>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</si>
  <si>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</si>
  <si>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</si>
  <si>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</si>
  <si>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</si>
  <si>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</si>
  <si>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</si>
  <si>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</si>
  <si>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</si>
  <si>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</si>
  <si>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</si>
  <si>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</si>
  <si>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</si>
  <si>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</si>
  <si>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</si>
  <si>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</si>
  <si>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</si>
  <si>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</si>
  <si>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</si>
  <si>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</si>
  <si>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</si>
  <si>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</si>
  <si>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</si>
  <si>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</si>
  <si>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</si>
  <si>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</si>
  <si>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</si>
  <si>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</si>
  <si>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</si>
  <si>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</si>
  <si>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</si>
  <si>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</si>
  <si>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</si>
  <si>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</si>
  <si>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</si>
  <si>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</si>
  <si>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</si>
  <si>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</si>
  <si>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</si>
  <si>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</si>
  <si>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</si>
  <si>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</si>
  <si>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</si>
  <si>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</si>
  <si>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</si>
  <si>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</si>
  <si>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</si>
  <si>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</si>
  <si>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</si>
  <si>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</si>
  <si>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</si>
  <si>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</si>
  <si>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</si>
  <si>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</si>
  <si>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</si>
  <si>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</si>
  <si>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</si>
  <si>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</si>
  <si>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</si>
  <si>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</si>
  <si>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</si>
  <si>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</si>
  <si>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</si>
  <si>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</si>
  <si>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</si>
  <si>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</si>
  <si>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</si>
  <si>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</si>
  <si>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</si>
  <si>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</si>
  <si>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</si>
  <si>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</si>
  <si>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</si>
  <si>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</si>
  <si>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</si>
  <si>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</si>
  <si>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</si>
  <si>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</si>
  <si>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</si>
  <si>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</si>
  <si>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</si>
  <si>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</si>
  <si>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</si>
  <si>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</si>
  <si>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</si>
  <si>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</si>
  <si>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</si>
  <si>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</si>
  <si>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</si>
  <si>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</si>
  <si>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</si>
  <si>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</si>
  <si>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</si>
  <si>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</si>
  <si>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</si>
  <si>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</si>
  <si>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</si>
  <si>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</si>
  <si>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</si>
  <si>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</si>
  <si>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</si>
  <si>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</si>
  <si>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</si>
  <si>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</si>
  <si>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</si>
  <si>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</si>
  <si>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</si>
  <si>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</si>
  <si>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</si>
  <si>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</si>
  <si>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</si>
  <si>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</si>
  <si>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</si>
  <si>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</si>
  <si>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</si>
  <si>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</si>
  <si>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</si>
  <si>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</si>
  <si>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</si>
  <si>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</si>
  <si>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</si>
  <si>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</si>
  <si>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</si>
  <si>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</si>
  <si>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</si>
  <si>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</si>
  <si>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</si>
  <si>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</si>
  <si>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</si>
  <si>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</si>
  <si>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</si>
  <si>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</si>
  <si>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</si>
  <si>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</si>
  <si>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</si>
  <si>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</si>
  <si>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</si>
  <si>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</si>
  <si>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</si>
  <si>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</si>
  <si>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</si>
  <si>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</si>
  <si>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</si>
  <si>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</si>
  <si>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</si>
  <si>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</si>
  <si>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</si>
  <si>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</si>
  <si>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</si>
  <si>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</si>
  <si>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</si>
  <si>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</si>
  <si>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</si>
  <si>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</si>
  <si>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</si>
  <si>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</si>
  <si>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</si>
  <si>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</si>
  <si>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</si>
  <si>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</si>
  <si>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</si>
  <si>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</si>
  <si>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</si>
  <si>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</si>
  <si>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</si>
  <si>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</si>
  <si>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</si>
  <si>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</si>
  <si>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</si>
  <si>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</si>
  <si>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</si>
  <si>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</si>
  <si>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</si>
  <si>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</si>
  <si>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</si>
  <si>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</si>
  <si>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</si>
  <si>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</si>
  <si>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</si>
  <si>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</si>
  <si>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</si>
  <si>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</si>
  <si>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</si>
  <si>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</si>
  <si>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</si>
  <si>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</si>
  <si>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</si>
  <si>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</si>
  <si>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</si>
  <si>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</si>
  <si>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</si>
  <si>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</si>
  <si>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</si>
  <si>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</si>
  <si>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</si>
  <si>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</si>
  <si>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</si>
  <si>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</si>
  <si>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</si>
  <si>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</si>
  <si>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</si>
  <si>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</si>
  <si>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</si>
  <si>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</si>
  <si>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</si>
  <si>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</si>
  <si>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</si>
  <si>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</si>
  <si>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</si>
  <si>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</si>
  <si>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</si>
  <si>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</si>
  <si>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</si>
  <si>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</si>
  <si>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</si>
  <si>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</si>
  <si>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</si>
  <si>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</si>
  <si>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</si>
  <si>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</si>
  <si>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</si>
  <si>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</si>
  <si>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</si>
  <si>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</si>
  <si>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</si>
  <si>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</si>
  <si>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</si>
  <si>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</si>
  <si>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</si>
  <si>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</si>
  <si>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</si>
  <si>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</si>
  <si>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</si>
  <si>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</si>
  <si>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</si>
  <si>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</si>
  <si>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</si>
  <si>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</si>
  <si>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</si>
  <si>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</si>
  <si>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</si>
  <si>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</si>
  <si>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</si>
  <si>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</si>
  <si>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</si>
  <si>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</si>
  <si>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</si>
  <si>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</si>
  <si>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</si>
  <si>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</si>
  <si>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</si>
  <si>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</si>
  <si>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</si>
  <si>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</si>
  <si>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</si>
  <si>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</si>
  <si>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</si>
  <si>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</si>
  <si>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</si>
  <si>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</si>
  <si>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</si>
  <si>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</si>
  <si>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</si>
  <si>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</si>
  <si>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</si>
  <si>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</si>
  <si>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</si>
  <si>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</si>
  <si>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</si>
  <si>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</si>
  <si>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</si>
  <si>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</si>
  <si>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</si>
  <si>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</si>
  <si>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</si>
  <si>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</si>
  <si>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</si>
  <si>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</si>
  <si>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</si>
  <si>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</si>
  <si>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</si>
  <si>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</si>
  <si>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</si>
  <si>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</si>
  <si>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</si>
  <si>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</si>
  <si>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</si>
  <si>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</si>
  <si>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</si>
  <si>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</si>
  <si>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</si>
  <si>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</si>
  <si>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</si>
  <si>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</si>
  <si>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</si>
  <si>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</si>
  <si>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</si>
  <si>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</si>
  <si>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</si>
  <si>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</si>
  <si>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</si>
  <si>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</si>
  <si>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</si>
  <si>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</si>
  <si>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</si>
  <si>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</si>
  <si>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</si>
  <si>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</si>
  <si>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</si>
  <si>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</si>
  <si>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</si>
  <si>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</si>
  <si>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</si>
  <si>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</si>
  <si>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</si>
  <si>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</si>
  <si>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</si>
  <si>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</si>
  <si>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</si>
  <si>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</si>
  <si>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</si>
  <si>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</si>
  <si>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</si>
  <si>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</si>
  <si>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</si>
  <si>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</si>
  <si>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</si>
  <si>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</si>
  <si>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</si>
  <si>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</si>
  <si>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</si>
  <si>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</si>
  <si>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</si>
  <si>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</si>
  <si>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</si>
  <si>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</si>
  <si>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</si>
  <si>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</si>
  <si>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</si>
  <si>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</si>
  <si>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</si>
  <si>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</si>
  <si>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</si>
  <si>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</si>
  <si>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</si>
  <si>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</si>
  <si>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</si>
  <si>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</si>
  <si>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</si>
  <si>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</si>
  <si>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</si>
  <si>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</si>
  <si>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</si>
  <si>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</si>
  <si>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</si>
  <si>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</si>
  <si>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</si>
  <si>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</si>
  <si>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</si>
  <si>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</si>
  <si>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</si>
  <si>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</si>
  <si>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</si>
  <si>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</si>
  <si>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</si>
  <si>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</si>
  <si>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</si>
  <si>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</si>
  <si>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</si>
  <si>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</si>
  <si>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</si>
  <si>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</si>
  <si>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</si>
  <si>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</si>
  <si>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</si>
  <si>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</si>
  <si>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</si>
  <si>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</si>
  <si>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</si>
  <si>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</si>
  <si>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</si>
  <si>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</si>
  <si>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</si>
  <si>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</si>
  <si>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</si>
  <si>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</si>
  <si>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</si>
  <si>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</si>
  <si>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</si>
  <si>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</si>
  <si>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</si>
  <si>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</si>
  <si>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</si>
  <si>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</si>
  <si>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</si>
  <si>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</si>
  <si>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</si>
  <si>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</si>
  <si>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</si>
  <si>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</si>
  <si>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</si>
  <si>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</si>
  <si>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</si>
  <si>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</si>
  <si>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</si>
  <si>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</si>
  <si>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</si>
  <si>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</si>
  <si>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</si>
  <si>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</si>
  <si>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</si>
  <si>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</si>
  <si>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</si>
  <si>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</si>
  <si>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</si>
  <si>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</si>
  <si>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</si>
  <si>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</si>
  <si>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</si>
  <si>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</si>
  <si>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</si>
  <si>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</si>
  <si>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</si>
  <si>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</si>
  <si>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</si>
  <si>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</si>
  <si>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</si>
  <si>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</si>
  <si>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</si>
  <si>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</si>
  <si>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</si>
  <si>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</si>
  <si>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</si>
  <si>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</si>
  <si>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</si>
  <si>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</si>
  <si>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</si>
  <si>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</si>
  <si>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</si>
  <si>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</si>
  <si>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</si>
  <si>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</si>
  <si>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</si>
  <si>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</si>
  <si>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</si>
  <si>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</si>
  <si>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</si>
  <si>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</si>
  <si>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</si>
  <si>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</si>
  <si>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</si>
  <si>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</si>
  <si>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</si>
  <si>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</si>
  <si>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</si>
  <si>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</si>
  <si>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</si>
  <si>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</si>
  <si>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</si>
  <si>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</si>
  <si>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</si>
  <si>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</si>
  <si>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</si>
  <si>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</si>
  <si>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</si>
  <si>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</si>
  <si>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</si>
  <si>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</si>
  <si>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</si>
  <si>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</si>
  <si>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</si>
  <si>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</si>
  <si>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</si>
  <si>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</si>
  <si>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</si>
  <si>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</si>
  <si>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</si>
  <si>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</si>
  <si>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</si>
  <si>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</si>
  <si>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</si>
  <si>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</si>
  <si>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</si>
  <si>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</si>
  <si>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</si>
  <si>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</si>
  <si>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</si>
  <si>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</si>
  <si>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</si>
  <si>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</si>
  <si>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</si>
  <si>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</si>
  <si>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</si>
  <si>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</si>
  <si>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</si>
  <si>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</si>
  <si>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</si>
  <si>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</si>
  <si>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</si>
  <si>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</si>
  <si>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</si>
  <si>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</si>
  <si>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</si>
  <si>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</si>
  <si>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</si>
  <si>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</si>
  <si>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</si>
  <si>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</si>
  <si>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</si>
  <si>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</si>
  <si>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</si>
  <si>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</si>
  <si>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</si>
  <si>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</si>
  <si>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</si>
  <si>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</si>
  <si>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</si>
  <si>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</si>
  <si>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</si>
  <si>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</si>
  <si>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</si>
  <si>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</si>
  <si>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</si>
  <si>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</si>
  <si>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</si>
  <si>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</si>
  <si>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</si>
  <si>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</si>
  <si>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</si>
  <si>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</si>
  <si>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</si>
  <si>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</si>
  <si>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</si>
  <si>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</si>
  <si>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</si>
  <si>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</si>
  <si>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</si>
  <si>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</si>
  <si>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</si>
  <si>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</si>
  <si>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</si>
  <si>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</si>
  <si>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</si>
  <si>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</si>
  <si>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</si>
  <si>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</si>
  <si>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</si>
  <si>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</si>
  <si>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</si>
  <si>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</si>
  <si>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</si>
  <si>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</si>
  <si>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</si>
  <si>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</si>
  <si>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</si>
  <si>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</si>
  <si>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</si>
  <si>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</si>
  <si>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</si>
  <si>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</si>
  <si>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</si>
  <si>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</si>
  <si>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</si>
  <si>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</si>
  <si>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</si>
  <si>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</si>
  <si>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</si>
  <si>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</si>
  <si>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</si>
  <si>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</si>
  <si>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</si>
  <si>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</si>
  <si>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</si>
  <si>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</si>
  <si>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</si>
  <si>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</si>
  <si>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</si>
  <si>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</si>
  <si>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</si>
  <si>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</si>
  <si>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</si>
  <si>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</si>
  <si>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</si>
  <si>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</si>
  <si>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</si>
  <si>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</si>
  <si>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</si>
  <si>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</si>
  <si>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</si>
  <si>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</si>
  <si>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</si>
  <si>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</si>
  <si>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</si>
  <si>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</si>
  <si>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</si>
  <si>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</si>
  <si>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</si>
  <si>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</si>
  <si>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</si>
  <si>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</si>
  <si>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</si>
  <si>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</si>
  <si>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</si>
  <si>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</si>
  <si>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</si>
  <si>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</si>
  <si>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</si>
  <si>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</si>
  <si>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</si>
  <si>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</si>
  <si>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</si>
  <si>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</si>
  <si>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</si>
  <si>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</si>
  <si>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</si>
  <si>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</si>
  <si>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</si>
  <si>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</si>
  <si>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</si>
  <si>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</si>
  <si>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</si>
  <si>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</si>
  <si>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</si>
  <si>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</si>
  <si>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</si>
  <si>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</si>
  <si>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</si>
  <si>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</si>
  <si>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</si>
  <si>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</si>
  <si>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</si>
  <si>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</si>
  <si>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</si>
  <si>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</si>
  <si>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</si>
  <si>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</si>
  <si>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</si>
  <si>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</si>
  <si>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</si>
  <si>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</si>
  <si>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</si>
  <si>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</si>
  <si>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</si>
  <si>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</si>
  <si>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</si>
  <si>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</si>
  <si>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</si>
  <si>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</si>
  <si>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</si>
  <si>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</si>
  <si>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</si>
  <si>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</si>
  <si>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</si>
  <si>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</si>
  <si>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</si>
  <si>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</si>
  <si>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</si>
  <si>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</si>
  <si>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</si>
  <si>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</si>
  <si>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</si>
  <si>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</si>
  <si>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</si>
  <si>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</si>
  <si>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</si>
  <si>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</si>
  <si>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</si>
  <si>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</si>
  <si>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</si>
  <si>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</si>
  <si>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</si>
  <si>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</si>
  <si>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</si>
  <si>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</si>
  <si>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</si>
  <si>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</si>
  <si>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</si>
  <si>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</si>
  <si>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</si>
  <si>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</si>
  <si>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</si>
  <si>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</si>
  <si>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</si>
  <si>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</si>
  <si>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</si>
  <si>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</si>
  <si>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</si>
  <si>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</si>
  <si>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</si>
  <si>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</si>
  <si>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</si>
  <si>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</si>
  <si>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</si>
  <si>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</si>
  <si>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</si>
  <si>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</si>
  <si>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</si>
  <si>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</si>
  <si>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</si>
  <si>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</si>
  <si>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</si>
  <si>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</si>
  <si>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</si>
  <si>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</si>
  <si>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</si>
  <si>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</si>
  <si>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</si>
  <si>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</si>
  <si>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</si>
  <si>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</si>
  <si>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</si>
  <si>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</si>
  <si>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</si>
  <si>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</si>
  <si>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</si>
  <si>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</si>
  <si>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</si>
  <si>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</si>
  <si>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</si>
  <si>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</si>
  <si>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</si>
  <si>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</si>
  <si>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</si>
  <si>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</si>
  <si>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</si>
  <si>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</si>
  <si>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</si>
  <si>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</si>
  <si>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</si>
  <si>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</si>
  <si>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</si>
  <si>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</si>
  <si>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</si>
  <si>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</si>
  <si>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</si>
  <si>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</si>
  <si>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</si>
  <si>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</si>
  <si>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</si>
  <si>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</si>
  <si>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</si>
  <si>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</si>
  <si>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</si>
  <si>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</si>
  <si>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</si>
  <si>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</si>
  <si>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</si>
  <si>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</si>
  <si>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</si>
  <si>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</si>
  <si>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</si>
  <si>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</si>
  <si>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</si>
  <si>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</si>
  <si>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</si>
  <si>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</si>
  <si>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</si>
  <si>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</si>
  <si>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</si>
  <si>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</si>
  <si>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</si>
  <si>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</si>
  <si>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</si>
  <si>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</si>
  <si>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</si>
  <si>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</si>
  <si>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</si>
  <si>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</si>
  <si>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</si>
  <si>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</si>
  <si>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</si>
  <si>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</si>
  <si>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</si>
  <si>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</si>
  <si>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</si>
  <si>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</si>
  <si>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</si>
  <si>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</si>
  <si>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</si>
  <si>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</si>
  <si>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</si>
  <si>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</si>
  <si>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</si>
  <si>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</si>
  <si>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</si>
  <si>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</si>
  <si>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</si>
  <si>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</si>
  <si>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</si>
  <si>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</si>
  <si>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</si>
  <si>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</si>
  <si>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</si>
  <si>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</si>
  <si>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</si>
  <si>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</si>
  <si>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</si>
  <si>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</si>
  <si>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</si>
  <si>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</si>
  <si>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</si>
  <si>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</si>
  <si>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</si>
  <si>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</si>
  <si>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</si>
  <si>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</si>
  <si>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</si>
  <si>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</si>
  <si>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</si>
  <si>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</si>
  <si>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</si>
  <si>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</si>
  <si>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</si>
  <si>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</si>
  <si>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</si>
  <si>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</si>
  <si>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</si>
  <si>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</si>
  <si>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</si>
  <si>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</si>
  <si>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</si>
  <si>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</si>
  <si>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</si>
  <si>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</si>
  <si>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</si>
  <si>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</si>
  <si>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</si>
  <si>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</si>
  <si>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</si>
  <si>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</si>
  <si>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</si>
  <si>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</si>
  <si>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</si>
  <si>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</si>
  <si>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</si>
  <si>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</si>
  <si>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</si>
  <si>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</si>
  <si>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</si>
  <si>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</si>
  <si>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</si>
  <si>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</si>
  <si>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</si>
  <si>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</si>
  <si>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</si>
  <si>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</si>
  <si>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</si>
  <si>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</si>
  <si>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</si>
  <si>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</si>
  <si>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</si>
  <si>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</si>
  <si>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</si>
  <si>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</si>
  <si>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</si>
  <si>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</si>
  <si>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</si>
  <si>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</si>
  <si>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</si>
  <si>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</si>
  <si>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</si>
  <si>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</si>
  <si>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</si>
  <si>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</si>
  <si>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</si>
  <si>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</si>
  <si>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</si>
  <si>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</si>
  <si>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</si>
  <si>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</si>
  <si>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</si>
  <si>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</si>
  <si>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</si>
  <si>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</si>
  <si>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</si>
  <si>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</si>
  <si>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</si>
  <si>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</si>
  <si>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</si>
  <si>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</si>
  <si>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</si>
  <si>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</si>
  <si>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</si>
  <si>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</si>
  <si>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</si>
  <si>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</si>
  <si>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</si>
  <si>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</si>
  <si>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</si>
  <si>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</si>
  <si>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</si>
  <si>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</si>
  <si>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</si>
  <si>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</si>
  <si>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</si>
  <si>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</si>
  <si>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</si>
  <si>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</si>
  <si>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</si>
  <si>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</si>
  <si>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</si>
  <si>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</si>
  <si>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</si>
  <si>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</si>
  <si>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</si>
  <si>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</si>
  <si>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</si>
  <si>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</si>
  <si>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</si>
  <si>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</si>
  <si>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</si>
  <si>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</si>
  <si>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</si>
  <si>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</si>
  <si>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</si>
  <si>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</si>
  <si>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</si>
  <si>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</si>
  <si>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</si>
  <si>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</si>
  <si>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</si>
  <si>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</si>
  <si>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</si>
  <si>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</si>
  <si>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</si>
  <si>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</si>
  <si>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</si>
  <si>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</si>
  <si>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</si>
  <si>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</si>
  <si>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</si>
  <si>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</si>
  <si>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</si>
  <si>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</si>
  <si>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</si>
  <si>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</si>
  <si>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</si>
  <si>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</si>
  <si>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</si>
  <si>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</si>
  <si>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</si>
  <si>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</si>
  <si>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</si>
  <si>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</si>
  <si>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</si>
  <si>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</si>
  <si>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</si>
  <si>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</si>
  <si>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</si>
  <si>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</si>
  <si>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</si>
  <si>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</si>
  <si>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</si>
  <si>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</si>
  <si>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</si>
  <si>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</si>
  <si>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</si>
  <si>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</si>
  <si>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</si>
  <si>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</si>
  <si>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</si>
  <si>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</si>
  <si>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</si>
  <si>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</si>
  <si>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</si>
  <si>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</si>
  <si>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</si>
  <si>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</si>
  <si>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</si>
  <si>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</si>
  <si>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</si>
  <si>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</si>
  <si>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</si>
  <si>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</si>
  <si>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</si>
  <si>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</si>
  <si>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</si>
  <si>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</si>
  <si>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</si>
  <si>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</si>
  <si>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</si>
  <si>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</si>
  <si>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</si>
  <si>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</si>
  <si>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</si>
  <si>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</si>
  <si>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</si>
  <si>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</si>
  <si>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</si>
  <si>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</si>
  <si>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</si>
  <si>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</si>
  <si>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</si>
  <si>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</si>
  <si>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</si>
  <si>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</si>
  <si>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</si>
  <si>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</si>
  <si>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</si>
  <si>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</si>
  <si>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</si>
  <si>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</si>
  <si>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</si>
  <si>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</si>
  <si>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</si>
  <si>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</si>
  <si>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</si>
  <si>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</si>
  <si>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</si>
  <si>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</si>
  <si>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</si>
  <si>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</si>
  <si>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</si>
  <si>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</si>
  <si>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</si>
  <si>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</si>
  <si>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</si>
  <si>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</si>
  <si>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</si>
  <si>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</si>
  <si>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</si>
  <si>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</si>
  <si>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</si>
  <si>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</si>
  <si>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</si>
  <si>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</si>
  <si>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</si>
  <si>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</si>
  <si>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</si>
  <si>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</si>
  <si>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</si>
  <si>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</si>
  <si>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</si>
  <si>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</si>
  <si>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</si>
  <si>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</si>
  <si>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</si>
  <si>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</si>
  <si>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</si>
  <si>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</si>
  <si>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</si>
  <si>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</si>
  <si>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</si>
  <si>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</si>
  <si>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</si>
  <si>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</si>
  <si>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</si>
  <si>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</si>
  <si>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</si>
  <si>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</si>
  <si>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</si>
  <si>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</si>
  <si>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</si>
  <si>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</si>
  <si>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</si>
  <si>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</si>
  <si>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</si>
  <si>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</si>
  <si>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</si>
  <si>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</si>
  <si>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</si>
  <si>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</si>
  <si>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</si>
  <si>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</si>
  <si>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</si>
  <si>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</si>
  <si>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</si>
  <si>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</si>
  <si>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</si>
  <si>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</si>
  <si>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</si>
  <si>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</si>
  <si>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</si>
  <si>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</si>
  <si>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</si>
  <si>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</si>
  <si>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</si>
  <si>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</si>
  <si>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</si>
  <si>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</si>
  <si>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</si>
  <si>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</si>
  <si>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</si>
  <si>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</si>
  <si>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</si>
  <si>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</si>
  <si>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</si>
  <si>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</si>
  <si>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</si>
  <si>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</si>
  <si>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</si>
  <si>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</si>
  <si>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</si>
  <si>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</si>
  <si>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</si>
  <si>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</si>
  <si>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</si>
  <si>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</si>
  <si>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</si>
  <si>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</si>
  <si>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</si>
  <si>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</si>
  <si>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</si>
  <si>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</si>
  <si>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</si>
  <si>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</si>
  <si>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</si>
  <si>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</si>
  <si>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</si>
  <si>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</si>
  <si>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</si>
  <si>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</si>
  <si>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</si>
  <si>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</si>
  <si>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</si>
  <si>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</si>
  <si>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</si>
  <si>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</si>
  <si>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</si>
  <si>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</si>
  <si>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</si>
  <si>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</si>
  <si>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</si>
  <si>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</si>
  <si>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</si>
  <si>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</si>
  <si>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</si>
  <si>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</si>
  <si>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</si>
  <si>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</si>
  <si>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</si>
  <si>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</si>
  <si>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</si>
  <si>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</si>
  <si>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</si>
  <si>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</si>
  <si>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</si>
  <si>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</si>
  <si>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</si>
  <si>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</si>
  <si>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</si>
  <si>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</si>
  <si>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</si>
  <si>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</si>
  <si>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</si>
  <si>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</si>
  <si>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</si>
  <si>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</si>
  <si>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</si>
  <si>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</si>
  <si>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</si>
  <si>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</si>
  <si>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</si>
  <si>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</si>
  <si>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</si>
  <si>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</si>
  <si>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</si>
  <si>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</si>
  <si>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</si>
  <si>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</si>
  <si>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</si>
  <si>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</si>
  <si>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</si>
  <si>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</si>
  <si>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</si>
  <si>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</si>
  <si>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</si>
  <si>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</si>
  <si>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</si>
  <si>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</si>
  <si>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</si>
  <si>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</si>
  <si>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</si>
  <si>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</si>
  <si>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</si>
  <si>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</si>
  <si>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</si>
  <si>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</si>
  <si>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</si>
  <si>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</si>
  <si>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</si>
  <si>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</si>
  <si>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</si>
  <si>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</si>
  <si>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</si>
  <si>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</si>
  <si>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</si>
  <si>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</si>
  <si>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</si>
  <si>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</si>
  <si>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</si>
  <si>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</si>
  <si>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</si>
  <si>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</si>
  <si>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</si>
  <si>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</si>
  <si>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</si>
  <si>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</si>
  <si>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</si>
  <si>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</si>
  <si>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</si>
  <si>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</si>
  <si>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</si>
  <si>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</si>
  <si>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</si>
  <si>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</si>
  <si>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</si>
  <si>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</si>
  <si>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</si>
  <si>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</si>
  <si>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</si>
  <si>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</si>
  <si>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</si>
  <si>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</si>
  <si>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</si>
  <si>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</si>
  <si>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</si>
  <si>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</si>
  <si>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</si>
  <si>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</si>
  <si>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</si>
  <si>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</si>
  <si>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</si>
  <si>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</si>
  <si>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</si>
  <si>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</si>
  <si>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</si>
  <si>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</si>
  <si>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</si>
  <si>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</si>
  <si>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</si>
  <si>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</si>
  <si>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</si>
  <si>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</si>
  <si>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</si>
  <si>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</si>
  <si>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</si>
  <si>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</si>
  <si>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</si>
  <si>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</si>
  <si>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</si>
  <si>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</si>
  <si>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</si>
  <si>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</si>
  <si>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</si>
  <si>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</si>
  <si>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</si>
  <si>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</si>
  <si>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</si>
  <si>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</si>
  <si>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</si>
  <si>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</si>
  <si>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</si>
  <si>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</si>
  <si>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</si>
  <si>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</si>
  <si>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</si>
  <si>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</si>
  <si>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</si>
  <si>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</si>
  <si>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</si>
  <si>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</si>
  <si>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</si>
  <si>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</si>
  <si>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</si>
  <si>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</si>
  <si>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</si>
  <si>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</si>
  <si>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</si>
  <si>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</si>
  <si>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</si>
  <si>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</si>
  <si>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</si>
  <si>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</si>
  <si>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</si>
  <si>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</si>
  <si>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</si>
  <si>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</si>
  <si>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</si>
  <si>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</si>
  <si>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</si>
  <si>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</si>
  <si>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</si>
  <si>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</si>
  <si>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</si>
  <si>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</si>
  <si>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</si>
  <si>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</si>
  <si>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</si>
  <si>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</si>
  <si>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</si>
  <si>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</si>
  <si>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</si>
  <si>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</si>
  <si>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</si>
  <si>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</si>
  <si>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</si>
  <si>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</si>
  <si>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</si>
  <si>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</si>
  <si>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</si>
  <si>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</si>
  <si>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</si>
  <si>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</si>
  <si>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</si>
  <si>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</si>
  <si>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</si>
  <si>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</si>
  <si>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</si>
  <si>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</si>
  <si>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</si>
  <si>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</si>
  <si>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</si>
  <si>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</si>
  <si>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</si>
  <si>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</si>
  <si>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</si>
  <si>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</si>
  <si>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</si>
  <si>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</si>
  <si>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</si>
  <si>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</si>
  <si>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</si>
  <si>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</si>
  <si>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</si>
  <si>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</si>
  <si>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</si>
  <si>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</si>
  <si>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</si>
  <si>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</si>
  <si>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</si>
  <si>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</si>
  <si>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</si>
  <si>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</si>
  <si>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</si>
  <si>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</si>
  <si>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</si>
  <si>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</si>
  <si>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</si>
  <si>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</si>
  <si>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</si>
  <si>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</si>
  <si>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</si>
  <si>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</si>
  <si>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</si>
  <si>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</si>
  <si>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</si>
  <si>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</si>
  <si>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</si>
  <si>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</si>
  <si>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</si>
  <si>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</si>
  <si>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</si>
  <si>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</si>
  <si>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</si>
  <si>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</si>
  <si>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</si>
  <si>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</si>
  <si>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</si>
  <si>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</si>
  <si>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</si>
  <si>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</si>
  <si>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</si>
  <si>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</si>
  <si>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</si>
  <si>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</si>
  <si>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</si>
  <si>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</si>
  <si>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</si>
  <si>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</si>
  <si>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</si>
  <si>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</si>
  <si>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</si>
  <si>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</si>
  <si>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</si>
  <si>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</si>
  <si>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</si>
  <si>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</si>
  <si>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</si>
  <si>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</si>
  <si>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</si>
  <si>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</si>
  <si>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</si>
  <si>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</si>
  <si>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</si>
  <si>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</si>
  <si>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</si>
  <si>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</si>
  <si>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</si>
  <si>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</si>
  <si>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</si>
  <si>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</si>
  <si>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</si>
  <si>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</si>
  <si>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</si>
  <si>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</si>
  <si>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</si>
  <si>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</si>
  <si>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</si>
  <si>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</si>
  <si>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</si>
  <si>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</si>
  <si>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</si>
  <si>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</si>
  <si>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</si>
  <si>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</si>
  <si>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</si>
  <si>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</si>
  <si>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</si>
  <si>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</si>
  <si>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</si>
  <si>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</si>
  <si>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</si>
  <si>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</si>
  <si>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</si>
  <si>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</si>
  <si>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</si>
  <si>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</si>
  <si>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</si>
  <si>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</si>
  <si>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</si>
  <si>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</si>
  <si>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</si>
  <si>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</si>
  <si>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</si>
  <si>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</si>
  <si>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</si>
  <si>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</si>
  <si>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</si>
  <si>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</si>
  <si>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</si>
  <si>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</si>
  <si>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</si>
  <si>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</si>
  <si>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</si>
  <si>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</si>
  <si>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</si>
  <si>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</si>
  <si>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</si>
  <si>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</si>
  <si>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</si>
  <si>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</si>
  <si>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</si>
  <si>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</si>
  <si>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</si>
  <si>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</si>
  <si>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</si>
  <si>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</si>
  <si>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</si>
  <si>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</si>
  <si>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</si>
  <si>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</si>
  <si>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</si>
  <si>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</si>
  <si>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</si>
  <si>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</si>
  <si>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</si>
  <si>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</si>
  <si>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</si>
  <si>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</si>
  <si>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</si>
  <si>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</si>
  <si>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</si>
  <si>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</si>
  <si>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</si>
  <si>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</si>
  <si>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</si>
  <si>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</si>
  <si>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</si>
  <si>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</si>
  <si>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</si>
  <si>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</si>
  <si>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</si>
  <si>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</si>
  <si>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</si>
  <si>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</si>
  <si>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</si>
  <si>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</si>
  <si>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</si>
  <si>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</si>
  <si>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</si>
  <si>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</si>
  <si>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</si>
  <si>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</si>
  <si>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</si>
  <si>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</si>
  <si>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</si>
  <si>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</si>
  <si>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</si>
  <si>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</si>
  <si>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</si>
  <si>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</si>
  <si>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</si>
  <si>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</si>
  <si>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</si>
  <si>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</si>
  <si>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</si>
  <si>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</si>
  <si>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</si>
  <si>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</si>
  <si>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</si>
  <si>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</si>
  <si>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</si>
  <si>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</si>
  <si>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</si>
  <si>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</si>
  <si>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</si>
  <si>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</si>
  <si>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</si>
  <si>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</si>
  <si>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</si>
  <si>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</si>
  <si>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</si>
  <si>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</si>
  <si>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</si>
  <si>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</si>
  <si>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</si>
  <si>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</si>
  <si>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</si>
  <si>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</si>
  <si>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</si>
  <si>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</si>
  <si>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</si>
  <si>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</si>
  <si>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</si>
  <si>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</si>
  <si>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</si>
  <si>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</si>
  <si>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</si>
  <si>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</si>
  <si>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</si>
  <si>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</si>
  <si>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</si>
  <si>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</si>
  <si>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</si>
  <si>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</si>
  <si>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</si>
  <si>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</si>
  <si>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</si>
  <si>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</si>
  <si>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</si>
  <si>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</si>
  <si>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</si>
  <si>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</si>
  <si>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</si>
  <si>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</si>
  <si>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</si>
  <si>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</si>
  <si>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</si>
  <si>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</si>
  <si>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</si>
  <si>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</si>
  <si>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</si>
  <si>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</si>
  <si>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</si>
  <si>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</si>
  <si>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</si>
  <si>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</si>
  <si>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</si>
  <si>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</si>
  <si>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</si>
  <si>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</si>
  <si>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</si>
  <si>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</si>
  <si>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</si>
  <si>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</si>
  <si>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</si>
  <si>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</si>
  <si>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</si>
  <si>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</si>
  <si>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</si>
  <si>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</si>
  <si>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</si>
  <si>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</si>
  <si>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</si>
  <si>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</si>
  <si>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</si>
  <si>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</si>
  <si>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</si>
  <si>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</si>
  <si>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</si>
  <si>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</si>
  <si>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</si>
  <si>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</si>
  <si>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</si>
  <si>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</si>
  <si>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</si>
  <si>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</si>
  <si>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</si>
  <si>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</si>
  <si>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</si>
  <si>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</si>
  <si>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</si>
  <si>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</si>
  <si>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</si>
  <si>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</si>
  <si>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</si>
  <si>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</si>
  <si>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</si>
  <si>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</si>
  <si>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</si>
  <si>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</si>
  <si>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</si>
  <si>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</si>
  <si>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</si>
  <si>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</si>
  <si>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</si>
  <si>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</si>
  <si>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</si>
  <si>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</si>
  <si>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</si>
  <si>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</si>
  <si>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</si>
  <si>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</si>
  <si>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</si>
  <si>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</si>
  <si>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</si>
  <si>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</si>
  <si>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</si>
  <si>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</si>
  <si>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</si>
  <si>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</si>
  <si>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</si>
  <si>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</si>
  <si>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</si>
  <si>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</si>
  <si>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</si>
  <si>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</si>
  <si>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</si>
  <si>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</si>
  <si>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</si>
  <si>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</si>
  <si>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</si>
  <si>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</si>
  <si>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</si>
  <si>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</si>
  <si>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</si>
  <si>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</si>
  <si>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</si>
  <si>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</si>
  <si>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</si>
  <si>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</si>
  <si>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</si>
  <si>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</si>
  <si>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</si>
  <si>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</si>
  <si>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</si>
  <si>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</si>
  <si>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</si>
  <si>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</si>
  <si>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</si>
  <si>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</si>
  <si>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</si>
  <si>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</si>
  <si>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</si>
  <si>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</si>
  <si>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</si>
  <si>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</si>
  <si>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</si>
  <si>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</si>
  <si>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</si>
  <si>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</si>
  <si>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</si>
  <si>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</si>
  <si>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</si>
  <si>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</si>
  <si>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</si>
  <si>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</si>
  <si>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</si>
  <si>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</si>
  <si>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</si>
  <si>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</si>
  <si>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</si>
  <si>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</si>
  <si>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</si>
  <si>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</si>
  <si>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</si>
  <si>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</si>
  <si>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</si>
  <si>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</si>
  <si>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</si>
  <si>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</si>
  <si>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</si>
  <si>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</si>
  <si>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</si>
  <si>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</si>
  <si>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</si>
  <si>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</si>
  <si>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</si>
  <si>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</si>
  <si>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</si>
  <si>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</si>
  <si>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</si>
  <si>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</si>
  <si>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</si>
  <si>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</si>
  <si>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</si>
  <si>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</si>
  <si>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</si>
  <si>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</si>
  <si>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</si>
  <si>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</si>
  <si>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</si>
  <si>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</si>
  <si>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</si>
  <si>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</si>
  <si>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</si>
  <si>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</si>
  <si>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</si>
  <si>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</si>
  <si>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</si>
  <si>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</si>
  <si>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</si>
  <si>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</si>
  <si>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</si>
  <si>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</si>
  <si>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</si>
  <si>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</si>
  <si>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</si>
  <si>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</si>
  <si>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</si>
  <si>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</si>
  <si>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</si>
  <si>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</si>
  <si>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</si>
  <si>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</si>
  <si>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</si>
  <si>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</si>
  <si>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</si>
  <si>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</si>
  <si>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</si>
  <si>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</si>
  <si>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</si>
  <si>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</si>
  <si>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</si>
  <si>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</si>
  <si>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</si>
  <si>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</si>
  <si>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</si>
  <si>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</si>
  <si>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</si>
  <si>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</si>
  <si>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</si>
  <si>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</si>
  <si>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</si>
  <si>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</si>
  <si>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</si>
  <si>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</si>
  <si>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</si>
  <si>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</si>
  <si>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</si>
  <si>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</si>
  <si>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</si>
  <si>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</si>
  <si>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</si>
  <si>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</si>
  <si>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</si>
  <si>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</si>
  <si>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</si>
  <si>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</si>
  <si>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</si>
  <si>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</si>
  <si>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</si>
  <si>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</si>
  <si>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</si>
  <si>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</si>
  <si>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</si>
  <si>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</si>
  <si>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</si>
  <si>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</si>
  <si>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</si>
  <si>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</si>
  <si>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</si>
  <si>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</si>
  <si>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</si>
  <si>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</si>
  <si>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</si>
  <si>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</si>
  <si>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</si>
  <si>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</si>
  <si>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</si>
  <si>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</si>
  <si>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</si>
  <si>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</si>
  <si>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</si>
  <si>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</si>
  <si>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</si>
  <si>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</si>
  <si>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</si>
  <si>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</si>
  <si>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</si>
  <si>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</si>
  <si>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</si>
  <si>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</si>
  <si>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</si>
  <si>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</si>
  <si>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</si>
  <si>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</si>
  <si>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</si>
  <si>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</si>
  <si>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</si>
  <si>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</si>
  <si>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</si>
  <si>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</si>
  <si>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</si>
  <si>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</si>
  <si>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</si>
  <si>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</si>
  <si>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</si>
  <si>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</si>
  <si>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</si>
  <si>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</si>
  <si>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</si>
  <si>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</si>
  <si>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</si>
  <si>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</si>
  <si>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</si>
  <si>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</si>
  <si>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</si>
  <si>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</si>
  <si>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</si>
  <si>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</si>
  <si>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</si>
  <si>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</si>
  <si>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</si>
  <si>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</si>
  <si>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</si>
  <si>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</si>
  <si>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</si>
  <si>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</si>
  <si>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</si>
  <si>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</si>
  <si>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</si>
  <si>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</si>
  <si>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</si>
  <si>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</si>
  <si>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</si>
  <si>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</si>
  <si>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</si>
  <si>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</si>
  <si>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</si>
  <si>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</si>
  <si>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</si>
  <si>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</si>
  <si>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</si>
  <si>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</si>
  <si>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</si>
  <si>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</si>
  <si>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</si>
  <si>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</si>
  <si>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</si>
  <si>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</si>
  <si>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</si>
  <si>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</si>
  <si>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</si>
  <si>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</si>
  <si>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</si>
  <si>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</si>
  <si>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</si>
  <si>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</si>
  <si>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</si>
  <si>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</si>
  <si>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</si>
  <si>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</si>
  <si>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</si>
  <si>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</si>
  <si>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</si>
  <si>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</si>
  <si>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</si>
  <si>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</si>
  <si>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</si>
  <si>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</si>
  <si>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</si>
  <si>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</si>
  <si>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</si>
  <si>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</si>
  <si>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</si>
  <si>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</si>
  <si>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</si>
  <si>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</si>
  <si>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</si>
  <si>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</si>
  <si>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</si>
  <si>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</si>
  <si>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</si>
  <si>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</si>
  <si>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</si>
  <si>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</si>
  <si>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</si>
  <si>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</si>
  <si>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</si>
  <si>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</si>
  <si>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</si>
  <si>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</si>
  <si>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</si>
  <si>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</si>
  <si>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</si>
  <si>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</si>
  <si>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</si>
  <si>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</si>
  <si>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</si>
  <si>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</si>
  <si>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</si>
  <si>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</si>
  <si>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</si>
  <si>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</si>
  <si>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</si>
  <si>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</si>
  <si>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</si>
  <si>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</si>
  <si>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</si>
  <si>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</si>
  <si>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</si>
  <si>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</si>
  <si>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</si>
  <si>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</si>
  <si>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</si>
  <si>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</si>
  <si>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</si>
  <si>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</si>
  <si>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</si>
  <si>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</si>
  <si>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</si>
  <si>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</si>
  <si>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</si>
  <si>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</si>
  <si>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</si>
  <si>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</si>
  <si>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</si>
  <si>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</si>
  <si>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</si>
  <si>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</si>
  <si>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</si>
  <si>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</si>
  <si>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</si>
  <si>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</si>
  <si>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</si>
  <si>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</si>
  <si>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</si>
  <si>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</si>
  <si>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</si>
  <si>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</si>
  <si>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</si>
  <si>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</si>
  <si>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</si>
  <si>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</si>
  <si>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</si>
  <si>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</si>
  <si>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</si>
  <si>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</si>
  <si>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</si>
  <si>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</si>
  <si>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</si>
  <si>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</si>
  <si>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</si>
  <si>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</si>
  <si>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</si>
  <si>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</si>
  <si>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</si>
  <si>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</si>
  <si>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</si>
  <si>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</si>
  <si>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</si>
  <si>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</si>
  <si>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</si>
  <si>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</si>
  <si>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</si>
  <si>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</si>
  <si>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</si>
  <si>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</si>
  <si>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</si>
  <si>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</si>
  <si>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</si>
  <si>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</si>
  <si>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</si>
  <si>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</si>
  <si>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</si>
  <si>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</si>
  <si>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</si>
  <si>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</si>
  <si>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</si>
  <si>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</si>
  <si>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</si>
  <si>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</si>
  <si>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</si>
  <si>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</si>
  <si>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</si>
  <si>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</si>
  <si>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</si>
  <si>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</si>
  <si>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</si>
  <si>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</si>
  <si>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</si>
  <si>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</si>
  <si>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</si>
  <si>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</si>
  <si>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</si>
  <si>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</si>
  <si>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</si>
  <si>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</si>
  <si>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</si>
  <si>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</si>
  <si>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</si>
  <si>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</si>
  <si>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</si>
  <si>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</si>
  <si>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</si>
  <si>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</si>
  <si>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</si>
  <si>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</si>
  <si>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</si>
  <si>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</si>
  <si>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</si>
  <si>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</si>
  <si>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</si>
  <si>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</si>
  <si>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</si>
  <si>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</si>
  <si>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</si>
  <si>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</si>
  <si>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</si>
  <si>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</si>
  <si>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</si>
  <si>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</si>
  <si>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</si>
  <si>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</si>
  <si>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</si>
  <si>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</si>
  <si>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</si>
  <si>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</si>
  <si>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</si>
  <si>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</si>
  <si>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</si>
  <si>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</si>
  <si>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</si>
  <si>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</si>
  <si>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</si>
  <si>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</si>
  <si>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</si>
  <si>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</si>
  <si>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</si>
  <si>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</si>
  <si>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</si>
  <si>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</si>
  <si>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</si>
  <si>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</si>
  <si>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</si>
  <si>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</si>
  <si>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</si>
  <si>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</si>
  <si>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</si>
  <si>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</si>
  <si>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</si>
  <si>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</si>
  <si>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</si>
  <si>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</si>
  <si>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</si>
  <si>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</si>
  <si>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</si>
  <si>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</si>
  <si>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</si>
  <si>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</si>
  <si>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</si>
  <si>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</si>
  <si>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</si>
  <si>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</si>
  <si>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</si>
  <si>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</si>
  <si>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</si>
  <si>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</si>
  <si>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</si>
  <si>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</si>
  <si>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</si>
  <si>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</si>
  <si>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</si>
  <si>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</si>
  <si>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</si>
  <si>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</si>
  <si>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</si>
  <si>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</si>
  <si>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</si>
  <si>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</si>
  <si>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</si>
  <si>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</si>
  <si>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</si>
  <si>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</si>
  <si>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</si>
  <si>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</si>
  <si>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</si>
  <si>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</si>
  <si>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</si>
  <si>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</si>
  <si>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</si>
  <si>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</si>
  <si>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</si>
  <si>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</si>
  <si>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</si>
  <si>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</si>
  <si>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</si>
  <si>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</si>
  <si>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</si>
  <si>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</si>
  <si>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</si>
  <si>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</si>
  <si>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</si>
  <si>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</si>
  <si>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</si>
  <si>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</si>
  <si>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</si>
  <si>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</si>
  <si>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</si>
  <si>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</si>
  <si>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</si>
  <si>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</si>
  <si>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</si>
  <si>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</si>
  <si>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</si>
  <si>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</si>
  <si>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</si>
  <si>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</si>
  <si>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</si>
  <si>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</si>
  <si>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</si>
  <si>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</si>
  <si>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</si>
  <si>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</si>
  <si>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</si>
  <si>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</si>
  <si>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</si>
  <si>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</si>
  <si>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</si>
  <si>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</si>
  <si>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</si>
  <si>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</si>
  <si>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</si>
  <si>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</si>
  <si>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</si>
  <si>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</si>
  <si>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</si>
  <si>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</si>
  <si>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</si>
  <si>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</si>
  <si>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</si>
  <si>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</si>
  <si>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</si>
  <si>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</si>
  <si>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</si>
  <si>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</si>
  <si>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</si>
  <si>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</si>
  <si>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</si>
  <si>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</si>
  <si>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</si>
  <si>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</si>
  <si>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</si>
  <si>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</si>
  <si>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</si>
  <si>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</si>
  <si>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</si>
  <si>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</si>
  <si>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</si>
  <si>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</si>
  <si>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</si>
  <si>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</si>
  <si>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</si>
  <si>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</si>
  <si>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</si>
  <si>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</si>
  <si>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</si>
  <si>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</si>
  <si>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</si>
  <si>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</si>
  <si>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</si>
  <si>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</si>
  <si>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</si>
  <si>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</si>
  <si>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</si>
  <si>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</si>
  <si>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</si>
  <si>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</si>
  <si>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</si>
  <si>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</si>
  <si>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</si>
  <si>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</si>
  <si>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</si>
  <si>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</si>
  <si>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</si>
  <si>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</si>
  <si>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</si>
  <si>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</si>
  <si>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</si>
  <si>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</si>
  <si>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</si>
  <si>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</si>
  <si>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</si>
  <si>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</si>
  <si>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</si>
  <si>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</si>
  <si>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</si>
  <si>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</si>
  <si>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</si>
  <si>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</si>
  <si>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</si>
  <si>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</si>
  <si>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</si>
  <si>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</si>
  <si>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</si>
  <si>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</si>
  <si>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</si>
  <si>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</si>
  <si>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</si>
  <si>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</si>
  <si>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</si>
  <si>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</si>
  <si>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</si>
  <si>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</si>
  <si>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</si>
  <si>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</si>
  <si>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</si>
  <si>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</si>
  <si>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</si>
  <si>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</si>
  <si>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</si>
  <si>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</si>
  <si>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</si>
  <si>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</si>
  <si>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</si>
  <si>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</si>
  <si>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</si>
  <si>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</si>
  <si>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</si>
  <si>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</si>
  <si>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</si>
  <si>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</si>
  <si>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</si>
  <si>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</si>
  <si>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</si>
  <si>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</si>
  <si>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</si>
  <si>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</si>
  <si>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</si>
  <si>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</si>
  <si>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</si>
  <si>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</si>
  <si>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</si>
  <si>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</si>
  <si>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</si>
  <si>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</si>
  <si>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</si>
  <si>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</si>
  <si>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</si>
  <si>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</si>
  <si>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</si>
  <si>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</si>
  <si>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</si>
  <si>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</si>
  <si>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</si>
  <si>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</si>
  <si>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</si>
  <si>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</si>
  <si>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</si>
  <si>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</si>
  <si>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</si>
  <si>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</si>
  <si>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</si>
  <si>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</si>
  <si>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</si>
  <si>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</si>
  <si>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</si>
  <si>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</si>
  <si>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</si>
  <si>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</si>
  <si>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</si>
  <si>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</si>
  <si>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</si>
  <si>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</si>
  <si>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</si>
  <si>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</si>
  <si>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</si>
  <si>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</si>
  <si>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</si>
  <si>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</si>
  <si>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</si>
  <si>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</si>
  <si>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</si>
  <si>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</si>
  <si>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</si>
  <si>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</si>
  <si>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</si>
  <si>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</si>
  <si>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</si>
  <si>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</si>
  <si>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</si>
  <si>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</si>
  <si>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</si>
  <si>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</si>
  <si>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</si>
  <si>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</si>
  <si>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</si>
  <si>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</si>
  <si>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</si>
  <si>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</si>
  <si>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</si>
  <si>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</si>
  <si>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</si>
  <si>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</si>
  <si>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</si>
  <si>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</si>
  <si>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</si>
  <si>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</si>
  <si>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</si>
  <si>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</si>
  <si>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</si>
  <si>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</si>
  <si>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</si>
  <si>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</si>
  <si>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</si>
  <si>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</si>
  <si>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</si>
  <si>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</si>
  <si>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</si>
  <si>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</si>
  <si>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</si>
  <si>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</si>
  <si>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</si>
  <si>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</si>
  <si>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</si>
  <si>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</si>
  <si>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</si>
  <si>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</si>
  <si>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</si>
  <si>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</si>
  <si>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</si>
  <si>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</si>
  <si>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</si>
  <si>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</si>
  <si>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</si>
  <si>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</si>
  <si>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</si>
  <si>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</si>
  <si>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</si>
  <si>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</si>
  <si>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</si>
  <si>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</si>
  <si>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</si>
  <si>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</si>
  <si>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</si>
  <si>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</si>
  <si>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</si>
  <si>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</si>
  <si>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</si>
  <si>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</si>
  <si>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</si>
  <si>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</si>
  <si>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</si>
  <si>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</si>
  <si>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</si>
  <si>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</si>
  <si>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</si>
  <si>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</si>
  <si>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</si>
  <si>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</si>
  <si>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</si>
  <si>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</si>
  <si>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</si>
  <si>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</si>
  <si>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</si>
  <si>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</si>
  <si>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</si>
  <si>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</si>
  <si>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</si>
  <si>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</si>
  <si>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</si>
  <si>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</si>
  <si>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</si>
  <si>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</si>
  <si>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</si>
  <si>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</si>
  <si>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</si>
  <si>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</si>
  <si>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</si>
  <si>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</si>
  <si>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</si>
  <si>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</si>
  <si>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</si>
  <si>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</si>
  <si>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</si>
  <si>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</si>
  <si>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</si>
  <si>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</si>
  <si>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</si>
  <si>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</si>
  <si>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</si>
  <si>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</si>
  <si>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</si>
  <si>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</si>
  <si>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</si>
  <si>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</si>
  <si>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</si>
  <si>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</si>
  <si>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</si>
  <si>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</si>
  <si>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</si>
  <si>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</si>
  <si>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</si>
  <si>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</si>
  <si>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</si>
  <si>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</si>
  <si>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</si>
  <si>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</si>
  <si>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</si>
  <si>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</si>
  <si>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</si>
  <si>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</si>
  <si>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</si>
  <si>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</si>
  <si>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</si>
  <si>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</si>
  <si>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</si>
  <si>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</si>
  <si>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</si>
  <si>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</si>
  <si>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</si>
  <si>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</si>
  <si>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</si>
  <si>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</si>
  <si>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</si>
  <si>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</si>
  <si>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</si>
  <si>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</si>
  <si>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</si>
  <si>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</si>
  <si>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</si>
  <si>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</si>
  <si>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</si>
  <si>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</si>
  <si>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</si>
  <si>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</si>
  <si>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</si>
  <si>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</si>
  <si>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</si>
  <si>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</si>
  <si>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</si>
  <si>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</si>
  <si>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</si>
  <si>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</si>
  <si>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</si>
  <si>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</si>
  <si>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</si>
  <si>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</si>
  <si>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</si>
  <si>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</si>
  <si>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</si>
  <si>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</si>
  <si>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</si>
  <si>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</si>
  <si>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</si>
  <si>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</si>
  <si>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</si>
  <si>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</si>
  <si>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</si>
  <si>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</si>
  <si>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</si>
  <si>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</si>
  <si>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</si>
  <si>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</si>
  <si>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</si>
  <si>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</si>
  <si>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</si>
  <si>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</si>
  <si>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</si>
  <si>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</si>
  <si>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</si>
  <si>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</si>
  <si>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</si>
  <si>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</si>
  <si>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</si>
  <si>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</si>
  <si>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</si>
  <si>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</si>
  <si>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</si>
  <si>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</si>
  <si>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</si>
  <si>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</si>
  <si>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</si>
  <si>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</si>
  <si>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</si>
  <si>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</si>
  <si>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</si>
  <si>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</si>
  <si>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</si>
  <si>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</si>
  <si>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</si>
  <si>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</si>
  <si>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</si>
  <si>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</si>
  <si>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</si>
  <si>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</si>
  <si>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</si>
  <si>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</si>
  <si>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</si>
  <si>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</si>
  <si>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</si>
  <si>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</si>
  <si>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</si>
  <si>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</si>
  <si>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</si>
  <si>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</si>
  <si>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</si>
  <si>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</si>
  <si>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</si>
  <si>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</si>
  <si>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</si>
  <si>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</si>
  <si>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</si>
  <si>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</si>
  <si>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</si>
  <si>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</si>
  <si>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</si>
  <si>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</si>
  <si>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</si>
  <si>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</si>
  <si>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</si>
  <si>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</si>
  <si>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</si>
  <si>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</si>
  <si>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</si>
  <si>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</si>
  <si>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</si>
  <si>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</si>
  <si>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</si>
  <si>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</si>
  <si>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</si>
  <si>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</si>
  <si>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</si>
  <si>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</si>
  <si>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</si>
  <si>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</si>
  <si>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</si>
  <si>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</si>
  <si>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</si>
  <si>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</si>
  <si>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</si>
  <si>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</si>
  <si>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</si>
  <si>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</si>
  <si>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</si>
  <si>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</si>
  <si>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</si>
  <si>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</si>
  <si>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</si>
  <si>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</si>
  <si>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</si>
  <si>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</si>
  <si>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</si>
  <si>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</si>
  <si>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</si>
  <si>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</si>
  <si>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</si>
  <si>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</si>
  <si>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</si>
  <si>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</si>
  <si>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</si>
  <si>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</si>
  <si>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</si>
  <si>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</si>
  <si>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</si>
  <si>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</si>
  <si>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</si>
  <si>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</si>
  <si>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</si>
  <si>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</si>
  <si>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</si>
  <si>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</si>
  <si>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</si>
  <si>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</si>
  <si>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</si>
  <si>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</si>
  <si>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</si>
  <si>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</si>
  <si>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</si>
  <si>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</si>
  <si>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</si>
  <si>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</si>
  <si>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</si>
  <si>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</si>
  <si>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</si>
  <si>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</si>
  <si>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</si>
  <si>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</si>
  <si>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</si>
  <si>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</si>
  <si>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</si>
  <si>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</si>
  <si>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</si>
  <si>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</si>
  <si>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</si>
  <si>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</si>
  <si>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</si>
  <si>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</si>
  <si>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</si>
  <si>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</si>
  <si>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</si>
  <si>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</si>
  <si>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</si>
  <si>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</si>
  <si>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</si>
  <si>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</si>
  <si>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</si>
  <si>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</si>
  <si>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</si>
  <si>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</si>
  <si>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</si>
  <si>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</si>
  <si>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</si>
  <si>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</si>
  <si>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</si>
  <si>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</si>
  <si>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</si>
  <si>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</si>
  <si>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</si>
  <si>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</si>
  <si>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</si>
  <si>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</si>
  <si>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</si>
  <si>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</si>
  <si>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</si>
  <si>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</si>
  <si>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</si>
  <si>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</si>
  <si>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</si>
  <si>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</si>
  <si>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</si>
  <si>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</si>
  <si>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</si>
  <si>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</si>
  <si>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</si>
  <si>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</si>
  <si>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</si>
  <si>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</si>
  <si>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</si>
  <si>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</si>
  <si>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</si>
  <si>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</si>
  <si>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</si>
  <si>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</si>
  <si>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</si>
  <si>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</si>
  <si>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</si>
  <si>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</si>
  <si>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</si>
  <si>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</si>
  <si>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</si>
  <si>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</si>
  <si>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</si>
  <si>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</si>
  <si>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</si>
  <si>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</si>
  <si>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</si>
  <si>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</si>
  <si>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</si>
  <si>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</si>
  <si>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</si>
  <si>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</si>
  <si>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</si>
  <si>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</si>
  <si>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</si>
  <si>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</si>
  <si>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</si>
  <si>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</si>
  <si>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</si>
  <si>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</si>
  <si>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</si>
  <si>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</si>
  <si>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</si>
  <si>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</si>
  <si>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</si>
  <si>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</si>
  <si>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</si>
  <si>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</si>
  <si>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</si>
  <si>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</si>
  <si>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</si>
  <si>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</si>
  <si>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</si>
  <si>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</si>
  <si>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</si>
  <si>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</si>
  <si>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</si>
  <si>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</si>
  <si>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</si>
  <si>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</si>
  <si>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</si>
  <si>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</si>
  <si>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</si>
  <si>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</si>
  <si>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</si>
  <si>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</si>
  <si>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</si>
  <si>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</si>
  <si>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</si>
  <si>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</si>
  <si>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</si>
  <si>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</si>
  <si>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</si>
  <si>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</si>
  <si>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</si>
  <si>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</si>
  <si>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</si>
  <si>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</si>
  <si>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</si>
  <si>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</si>
  <si>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</si>
  <si>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</si>
  <si>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</si>
  <si>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</si>
  <si>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</si>
  <si>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</si>
  <si>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</si>
  <si>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</si>
  <si>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</si>
  <si>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</si>
  <si>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</si>
  <si>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</si>
  <si>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</si>
  <si>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</si>
  <si>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</si>
  <si>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</si>
  <si>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</si>
  <si>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</si>
  <si>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</si>
  <si>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</si>
  <si>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</si>
  <si>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</si>
  <si>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</si>
  <si>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</si>
  <si>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</si>
  <si>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</si>
  <si>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</si>
  <si>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</si>
  <si>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</si>
  <si>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</si>
  <si>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</si>
  <si>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</si>
  <si>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</si>
  <si>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</si>
  <si>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</si>
  <si>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</si>
  <si>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</si>
  <si>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</si>
  <si>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</si>
  <si>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</si>
  <si>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</si>
  <si>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</si>
  <si>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</si>
  <si>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</si>
  <si>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</si>
  <si>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</si>
  <si>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</si>
  <si>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</si>
  <si>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</si>
  <si>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</si>
  <si>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</si>
  <si>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</si>
  <si>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</si>
  <si>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</si>
  <si>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</si>
  <si>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</si>
  <si>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</si>
  <si>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</si>
  <si>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</si>
  <si>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</si>
  <si>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</si>
  <si>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</si>
  <si>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</si>
  <si>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</si>
  <si>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</si>
  <si>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</si>
  <si>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</si>
  <si>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</si>
  <si>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</si>
  <si>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</si>
  <si>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</si>
  <si>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</si>
  <si>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</si>
  <si>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</si>
  <si>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</si>
  <si>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</si>
  <si>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</si>
  <si>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</si>
  <si>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</si>
  <si>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</si>
  <si>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</si>
  <si>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</si>
  <si>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</si>
  <si>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</si>
  <si>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</si>
  <si>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</si>
  <si>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</si>
  <si>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</si>
  <si>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</si>
  <si>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</si>
  <si>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</si>
  <si>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</si>
  <si>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</si>
  <si>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</si>
  <si>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</si>
  <si>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</si>
  <si>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</si>
  <si>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</si>
  <si>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</si>
  <si>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</si>
  <si>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</si>
  <si>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</si>
  <si>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</si>
  <si>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</si>
  <si>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</si>
  <si>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</si>
  <si>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</si>
  <si>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</si>
  <si>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</si>
  <si>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</si>
  <si>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</si>
  <si>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</si>
  <si>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</si>
  <si>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</si>
  <si>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</si>
  <si>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</si>
  <si>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</si>
  <si>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</si>
  <si>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</si>
  <si>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</si>
  <si>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</si>
  <si>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</si>
  <si>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</si>
  <si>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</si>
  <si>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</si>
  <si>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</si>
  <si>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</si>
  <si>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</si>
  <si>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</si>
  <si>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</si>
  <si>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</si>
  <si>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</si>
  <si>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</si>
  <si>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</si>
  <si>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</si>
  <si>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</si>
  <si>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</si>
  <si>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</si>
  <si>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</si>
  <si>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</si>
  <si>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</si>
  <si>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</si>
  <si>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</si>
  <si>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</si>
  <si>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</si>
  <si>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</si>
  <si>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</si>
  <si>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</si>
  <si>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</si>
  <si>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</si>
  <si>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</si>
  <si>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</si>
  <si>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</si>
  <si>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</si>
  <si>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</si>
  <si>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</si>
  <si>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</si>
  <si>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</si>
  <si>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</si>
  <si>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</si>
  <si>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</si>
  <si>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</si>
  <si>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</si>
  <si>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</si>
  <si>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</si>
  <si>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</si>
  <si>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</si>
  <si>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</si>
  <si>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</si>
  <si>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</si>
  <si>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</si>
  <si>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</si>
  <si>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</si>
  <si>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</si>
  <si>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</si>
  <si>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</si>
  <si>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</si>
  <si>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</si>
  <si>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</si>
  <si>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</si>
  <si>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</si>
  <si>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</si>
  <si>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</si>
  <si>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</si>
  <si>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</si>
  <si>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</si>
  <si>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</si>
  <si>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</si>
  <si>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</si>
  <si>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</si>
  <si>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</si>
  <si>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</si>
  <si>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</si>
  <si>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</si>
  <si>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</si>
  <si>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</si>
  <si>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</si>
  <si>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</si>
  <si>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</si>
  <si>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</si>
  <si>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</si>
  <si>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</si>
  <si>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</si>
  <si>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</si>
  <si>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</si>
  <si>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</si>
  <si>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</si>
  <si>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</si>
  <si>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</si>
  <si>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</si>
  <si>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</si>
  <si>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</si>
  <si>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</si>
  <si>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</si>
  <si>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</si>
  <si>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</si>
  <si>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</si>
  <si>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</si>
  <si>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</si>
  <si>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</si>
  <si>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</si>
  <si>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</si>
  <si>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</si>
  <si>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</si>
  <si>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</si>
  <si>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</si>
  <si>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</si>
  <si>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</si>
  <si>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</si>
  <si>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</si>
  <si>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</si>
  <si>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</si>
  <si>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</si>
  <si>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</si>
  <si>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</si>
  <si>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</si>
  <si>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</si>
  <si>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</si>
  <si>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</si>
  <si>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</si>
  <si>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</si>
  <si>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</si>
  <si>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</si>
  <si>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</si>
  <si>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</si>
  <si>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</si>
  <si>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</si>
  <si>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</si>
  <si>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</si>
  <si>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</si>
  <si>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</si>
  <si>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</si>
  <si>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</si>
  <si>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</si>
  <si>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</si>
  <si>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</si>
  <si>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</si>
  <si>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</si>
  <si>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</si>
  <si>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</si>
  <si>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</si>
  <si>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</si>
  <si>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</si>
  <si>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</si>
  <si>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</si>
  <si>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</si>
  <si>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</si>
  <si>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</si>
  <si>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</si>
  <si>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</si>
  <si>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</si>
  <si>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</si>
  <si>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</si>
  <si>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</si>
  <si>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</si>
  <si>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</si>
  <si>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</si>
  <si>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</si>
  <si>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</si>
  <si>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</si>
  <si>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</si>
  <si>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</si>
  <si>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</si>
  <si>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</si>
  <si>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</si>
  <si>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</si>
  <si>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</si>
  <si>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</si>
  <si>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</si>
  <si>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</si>
  <si>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</si>
  <si>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</si>
  <si>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</si>
  <si>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</si>
  <si>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</si>
  <si>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</si>
  <si>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</si>
  <si>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</si>
  <si>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</si>
  <si>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</si>
  <si>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</si>
  <si>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</si>
  <si>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</si>
  <si>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</si>
  <si>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</si>
  <si>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</si>
  <si>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</si>
  <si>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</si>
  <si>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</si>
  <si>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</si>
  <si>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</si>
  <si>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</si>
  <si>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</si>
  <si>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</si>
  <si>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</si>
  <si>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</si>
  <si>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</si>
  <si>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</si>
  <si>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</si>
  <si>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</si>
  <si>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</si>
  <si>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</si>
  <si>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</si>
  <si>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</si>
  <si>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</si>
  <si>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</si>
  <si>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</si>
  <si>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</si>
  <si>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</si>
  <si>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</si>
  <si>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</si>
  <si>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</si>
  <si>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</si>
  <si>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</si>
  <si>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</si>
  <si>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</si>
  <si>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</si>
  <si>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</si>
  <si>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</si>
  <si>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</si>
  <si>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</si>
  <si>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</si>
  <si>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</si>
  <si>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</si>
  <si>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</si>
  <si>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</si>
  <si>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</si>
  <si>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</si>
  <si>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</si>
  <si>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</si>
  <si>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</si>
  <si>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</si>
  <si>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</si>
  <si>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</si>
  <si>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</si>
  <si>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</si>
  <si>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</si>
  <si>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</si>
  <si>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</si>
  <si>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</si>
  <si>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</si>
  <si>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</si>
  <si>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</si>
  <si>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</si>
  <si>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</si>
  <si>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</si>
  <si>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</si>
  <si>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</si>
  <si>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</si>
  <si>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</si>
  <si>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</si>
  <si>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</si>
  <si>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</si>
  <si>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</si>
  <si>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</si>
  <si>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</si>
  <si>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</si>
  <si>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</si>
  <si>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</si>
  <si>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</si>
  <si>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</si>
  <si>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</si>
  <si>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</si>
  <si>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</si>
  <si>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</si>
  <si>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</si>
  <si>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</si>
  <si>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</si>
  <si>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</si>
  <si>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</si>
  <si>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</si>
  <si>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</si>
  <si>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</si>
  <si>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</si>
  <si>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</si>
  <si>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</si>
  <si>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</si>
  <si>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</si>
  <si>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</si>
  <si>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</si>
  <si>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</si>
  <si>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</si>
  <si>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</si>
  <si>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</si>
  <si>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</si>
  <si>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</si>
  <si>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</si>
  <si>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</si>
  <si>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</si>
  <si>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</si>
  <si>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</si>
  <si>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</si>
  <si>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</si>
  <si>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</si>
  <si>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</si>
  <si>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</si>
  <si>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</si>
  <si>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</si>
  <si>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</si>
  <si>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</si>
  <si>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</si>
  <si>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</si>
  <si>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</si>
  <si>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</si>
  <si>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</si>
  <si>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</si>
  <si>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</si>
  <si>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</si>
  <si>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</si>
  <si>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</si>
  <si>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</si>
  <si>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</si>
  <si>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</si>
  <si>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</si>
  <si>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</si>
  <si>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</si>
  <si>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</si>
  <si>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</si>
  <si>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</si>
  <si>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</si>
  <si>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</si>
  <si>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</si>
  <si>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</si>
  <si>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</si>
  <si>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</si>
  <si>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</si>
  <si>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</si>
  <si>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</si>
  <si>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</si>
  <si>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</si>
  <si>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</si>
  <si>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</si>
  <si>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</si>
  <si>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</si>
  <si>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</si>
  <si>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</si>
  <si>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</si>
  <si>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</si>
  <si>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</si>
  <si>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</si>
  <si>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</si>
  <si>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</si>
  <si>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</si>
  <si>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</si>
  <si>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</si>
  <si>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</si>
  <si>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</si>
  <si>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</si>
  <si>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</si>
  <si>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</si>
  <si>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</si>
  <si>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</si>
  <si>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</si>
  <si>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</si>
  <si>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</si>
  <si>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</si>
  <si>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</si>
  <si>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</si>
  <si>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</si>
  <si>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</si>
  <si>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</si>
  <si>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</si>
  <si>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</si>
  <si>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</si>
  <si>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</si>
  <si>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</si>
  <si>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</si>
  <si>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</si>
  <si>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</si>
  <si>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</si>
  <si>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</si>
  <si>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</si>
  <si>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</si>
  <si>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</si>
  <si>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</si>
  <si>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</si>
  <si>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</si>
  <si>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</si>
  <si>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</si>
  <si>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</si>
  <si>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</si>
  <si>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</si>
  <si>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</si>
  <si>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</si>
  <si>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</si>
  <si>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</si>
  <si>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</si>
  <si>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</si>
  <si>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</si>
  <si>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</si>
  <si>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</si>
  <si>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</si>
  <si>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</si>
  <si>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</si>
  <si>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</si>
  <si>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</si>
  <si>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</si>
  <si>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</si>
  <si>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</si>
  <si>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</si>
  <si>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</si>
  <si>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</si>
  <si>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</si>
  <si>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</si>
  <si>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</si>
  <si>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</si>
  <si>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</si>
  <si>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</si>
  <si>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</si>
  <si>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</si>
  <si>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</si>
  <si>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</si>
  <si>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</si>
  <si>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</si>
  <si>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</si>
  <si>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</si>
  <si>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</si>
  <si>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</si>
  <si>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</si>
  <si>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</si>
  <si>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</si>
  <si>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</si>
  <si>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</si>
  <si>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</si>
  <si>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</si>
  <si>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</si>
  <si>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</si>
  <si>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</si>
  <si>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</si>
  <si>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</si>
  <si>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</si>
  <si>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</si>
  <si>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</si>
  <si>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</si>
  <si>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</si>
  <si>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</si>
  <si>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</si>
  <si>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</si>
  <si>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</si>
  <si>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</si>
  <si>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</si>
  <si>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</si>
  <si>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</si>
  <si>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</si>
  <si>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</si>
  <si>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</si>
  <si>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</si>
  <si>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</si>
  <si>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</si>
  <si>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</si>
  <si>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</si>
  <si>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</si>
  <si>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</si>
  <si>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</si>
  <si>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</si>
  <si>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</si>
  <si>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</si>
  <si>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</si>
  <si>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</si>
  <si>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</si>
  <si>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</si>
  <si>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</si>
  <si>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</si>
  <si>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</si>
  <si>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</si>
  <si>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</si>
  <si>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</si>
  <si>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</si>
  <si>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</si>
  <si>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</si>
  <si>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</si>
  <si>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</si>
  <si>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</si>
  <si>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</si>
  <si>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</si>
  <si>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</si>
  <si>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</si>
  <si>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</si>
  <si>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</si>
  <si>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</si>
  <si>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</si>
  <si>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</si>
  <si>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</si>
  <si>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</si>
  <si>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</si>
  <si>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</si>
  <si>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</si>
  <si>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</si>
  <si>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</si>
  <si>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</si>
  <si>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</si>
  <si>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</si>
  <si>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</si>
  <si>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</si>
  <si>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</si>
  <si>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</si>
  <si>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</si>
  <si>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</si>
  <si>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</si>
  <si>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</si>
  <si>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</si>
  <si>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</si>
  <si>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</si>
  <si>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</si>
  <si>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</si>
  <si>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</si>
  <si>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</si>
  <si>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</si>
  <si>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</si>
  <si>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</si>
  <si>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</si>
  <si>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</si>
  <si>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</si>
  <si>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</si>
  <si>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</si>
  <si>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</si>
  <si>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</si>
  <si>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</si>
  <si>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</si>
  <si>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</si>
  <si>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</si>
  <si>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</si>
  <si>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</si>
  <si>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</si>
  <si>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</si>
  <si>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</si>
  <si>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</si>
  <si>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</si>
  <si>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</si>
  <si>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</si>
  <si>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</si>
  <si>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</si>
  <si>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</si>
  <si>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</si>
  <si>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</si>
  <si>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</si>
  <si>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</si>
  <si>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</si>
  <si>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</si>
  <si>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</si>
  <si>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</si>
  <si>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</si>
  <si>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</si>
  <si>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</si>
  <si>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</si>
  <si>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</si>
  <si>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</si>
  <si>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</si>
  <si>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</si>
  <si>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</si>
  <si>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</si>
  <si>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</si>
  <si>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</si>
  <si>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</si>
  <si>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</si>
  <si>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</si>
  <si>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</si>
  <si>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</si>
  <si>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</si>
  <si>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</si>
  <si>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</si>
  <si>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</si>
  <si>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</si>
  <si>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</si>
  <si>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</si>
  <si>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</si>
  <si>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</si>
  <si>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</si>
  <si>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</si>
  <si>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</si>
  <si>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</si>
  <si>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</si>
  <si>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</si>
  <si>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</si>
  <si>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</si>
  <si>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</si>
  <si>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</si>
  <si>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</si>
  <si>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</si>
  <si>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</si>
  <si>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</si>
  <si>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</si>
  <si>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</si>
  <si>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</si>
  <si>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</si>
  <si>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</si>
  <si>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</si>
  <si>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</si>
  <si>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</si>
  <si>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</si>
  <si>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</si>
  <si>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</si>
  <si>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</si>
  <si>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</si>
  <si>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</si>
  <si>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</si>
  <si>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</si>
  <si>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</si>
  <si>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</si>
  <si>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</si>
  <si>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</si>
  <si>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</si>
  <si>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</si>
  <si>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</si>
  <si>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</si>
  <si>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</si>
  <si>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</si>
  <si>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</si>
  <si>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</si>
  <si>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</si>
  <si>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</si>
  <si>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</si>
  <si>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</si>
  <si>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</si>
  <si>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</si>
  <si>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</si>
  <si>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</si>
  <si>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</si>
  <si>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</si>
  <si>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</si>
  <si>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</si>
  <si>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</si>
  <si>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</si>
  <si>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</si>
  <si>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</si>
  <si>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</si>
  <si>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</si>
  <si>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</si>
  <si>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</si>
  <si>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</si>
  <si>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</si>
  <si>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</si>
  <si>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</si>
  <si>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</si>
  <si>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</si>
  <si>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</si>
  <si>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</si>
  <si>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</si>
  <si>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</si>
  <si>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</si>
  <si>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</si>
  <si>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</si>
  <si>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</si>
  <si>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</si>
  <si>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</si>
  <si>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</si>
  <si>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</si>
  <si>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</si>
  <si>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</si>
  <si>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</si>
  <si>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</si>
  <si>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</si>
  <si>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</si>
  <si>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</si>
  <si>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</si>
  <si>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</si>
  <si>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</si>
  <si>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</si>
  <si>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</si>
  <si>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</si>
  <si>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</si>
  <si>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</si>
  <si>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</si>
  <si>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</si>
  <si>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</si>
  <si>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</si>
  <si>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</si>
  <si>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</si>
  <si>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</si>
  <si>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</si>
  <si>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</si>
  <si>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</si>
  <si>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</si>
  <si>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</si>
  <si>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</si>
  <si>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</si>
  <si>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</si>
  <si>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</si>
  <si>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</si>
  <si>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</si>
  <si>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</si>
  <si>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</si>
  <si>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</si>
  <si>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</si>
  <si>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</si>
  <si>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</si>
  <si>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</si>
  <si>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</si>
  <si>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</si>
  <si>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</si>
  <si>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</si>
  <si>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</si>
  <si>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</si>
  <si>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</si>
  <si>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</si>
  <si>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</si>
  <si>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</si>
  <si>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</si>
  <si>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</si>
  <si>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</si>
  <si>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</si>
  <si>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</si>
  <si>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</si>
  <si>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</si>
  <si>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</si>
  <si>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</si>
  <si>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</si>
  <si>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</si>
  <si>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</si>
  <si>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</si>
  <si>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</si>
  <si>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</si>
  <si>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</si>
  <si>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</si>
  <si>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</si>
  <si>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</si>
  <si>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</si>
  <si>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</si>
  <si>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</si>
  <si>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</si>
  <si>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</si>
  <si>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</si>
  <si>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</si>
  <si>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</si>
  <si>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</si>
  <si>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</si>
  <si>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</si>
  <si>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</si>
  <si>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</si>
  <si>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</si>
  <si>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</si>
  <si>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</si>
  <si>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</si>
  <si>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</si>
  <si>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</si>
  <si>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</si>
  <si>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</si>
  <si>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</si>
  <si>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</si>
  <si>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</si>
  <si>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</si>
  <si>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</si>
  <si>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</si>
  <si>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</si>
  <si>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</si>
  <si>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</si>
  <si>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</si>
  <si>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</si>
  <si>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</si>
  <si>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</si>
  <si>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</si>
  <si>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</si>
  <si>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</si>
  <si>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</si>
  <si>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</si>
  <si>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</si>
  <si>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</si>
  <si>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</si>
  <si>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</si>
  <si>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</si>
  <si>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</si>
  <si>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</si>
  <si>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</si>
  <si>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</si>
  <si>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</si>
  <si>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</si>
  <si>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</si>
  <si>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</si>
  <si>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</si>
  <si>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</si>
  <si>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</si>
  <si>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</si>
  <si>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</si>
  <si>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</si>
  <si>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</si>
  <si>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</si>
  <si>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</si>
  <si>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</si>
  <si>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</si>
  <si>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</si>
  <si>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</si>
  <si>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</si>
  <si>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</si>
  <si>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</si>
  <si>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</si>
  <si>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</si>
  <si>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</si>
  <si>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</si>
  <si>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</si>
  <si>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</si>
  <si>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</si>
  <si>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</si>
  <si>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</si>
  <si>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</si>
  <si>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</si>
  <si>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</si>
  <si>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</si>
  <si>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</si>
  <si>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</si>
  <si>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</si>
  <si>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</si>
  <si>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</si>
  <si>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</si>
  <si>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</si>
  <si>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</si>
  <si>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</si>
  <si>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</si>
  <si>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</si>
  <si>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</si>
  <si>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</si>
  <si>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</si>
  <si>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</si>
  <si>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</si>
  <si>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</si>
  <si>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</si>
  <si>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</si>
  <si>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</si>
  <si>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</si>
  <si>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</si>
  <si>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</si>
  <si>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</si>
  <si>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</si>
  <si>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</si>
  <si>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</si>
  <si>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</si>
  <si>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</si>
  <si>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</si>
  <si>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</si>
  <si>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</si>
  <si>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</si>
  <si>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</si>
  <si>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</si>
  <si>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</si>
  <si>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</si>
  <si>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</si>
  <si>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</si>
  <si>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</si>
  <si>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</si>
  <si>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</si>
  <si>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</si>
  <si>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</si>
  <si>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</si>
  <si>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</si>
  <si>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</si>
  <si>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</si>
  <si>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</si>
  <si>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</si>
  <si>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</si>
  <si>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</si>
  <si>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</si>
  <si>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</si>
  <si>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</si>
  <si>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</si>
  <si>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</si>
  <si>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</si>
  <si>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</si>
  <si>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</si>
  <si>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</si>
  <si>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</si>
  <si>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</si>
  <si>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</si>
  <si>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</si>
  <si>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</si>
  <si>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</si>
  <si>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</si>
  <si>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</si>
  <si>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</si>
  <si>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</si>
  <si>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</si>
  <si>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</si>
  <si>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</si>
  <si>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</si>
  <si>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</si>
  <si>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</si>
  <si>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</si>
  <si>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</si>
  <si>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</si>
  <si>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</si>
  <si>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</si>
  <si>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</si>
  <si>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</si>
  <si>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</si>
  <si>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</si>
  <si>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</si>
  <si>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</si>
  <si>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</si>
  <si>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</si>
  <si>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</si>
  <si>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</si>
  <si>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</si>
  <si>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</si>
  <si>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</si>
  <si>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</si>
  <si>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</si>
  <si>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</si>
  <si>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</si>
  <si>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</si>
  <si>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</si>
  <si>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</si>
  <si>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</si>
  <si>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</si>
  <si>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</si>
  <si>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</si>
  <si>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</si>
  <si>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</si>
  <si>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</si>
  <si>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</si>
  <si>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</si>
  <si>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</si>
  <si>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</si>
  <si>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</si>
  <si>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</si>
  <si>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</si>
  <si>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</si>
  <si>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</si>
  <si>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</si>
  <si>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</si>
  <si>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</si>
  <si>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</si>
  <si>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</si>
  <si>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</si>
  <si>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</si>
  <si>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</si>
  <si>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</si>
  <si>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</si>
  <si>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</si>
  <si>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</si>
  <si>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</si>
  <si>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</si>
  <si>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</si>
  <si>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</si>
  <si>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</si>
  <si>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</si>
  <si>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</si>
  <si>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</si>
  <si>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</si>
  <si>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</si>
  <si>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</si>
  <si>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</si>
  <si>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</si>
  <si>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</si>
  <si>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</si>
  <si>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</si>
  <si>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</si>
  <si>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</si>
  <si>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</si>
  <si>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</si>
  <si>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</si>
  <si>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</si>
  <si>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</si>
  <si>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</si>
  <si>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</si>
  <si>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</si>
  <si>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</si>
  <si>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</si>
  <si>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</si>
  <si>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</si>
  <si>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</si>
  <si>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</si>
  <si>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</si>
  <si>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</si>
  <si>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</si>
  <si>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</si>
  <si>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</si>
  <si>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</si>
  <si>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</si>
  <si>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</si>
  <si>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</si>
  <si>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</si>
  <si>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</si>
  <si>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</si>
  <si>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</si>
  <si>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</si>
  <si>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</si>
  <si>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</si>
  <si>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</si>
  <si>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</si>
  <si>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</si>
  <si>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</si>
  <si>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</si>
  <si>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</si>
  <si>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</si>
  <si>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</si>
  <si>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</si>
  <si>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</si>
  <si>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</si>
  <si>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</si>
  <si>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</si>
  <si>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</si>
  <si>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</si>
  <si>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</si>
  <si>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</si>
  <si>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</si>
  <si>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</si>
  <si>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</si>
  <si>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</si>
  <si>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</si>
  <si>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</si>
  <si>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</si>
  <si>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</si>
  <si>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</si>
  <si>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</si>
  <si>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</si>
  <si>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</si>
  <si>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</si>
  <si>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</si>
  <si>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</si>
  <si>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</si>
  <si>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</si>
  <si>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</si>
  <si>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</si>
  <si>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</si>
  <si>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</si>
  <si>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</si>
  <si>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</si>
  <si>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</si>
  <si>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</si>
  <si>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</si>
  <si>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</si>
  <si>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</si>
  <si>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</si>
  <si>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</si>
  <si>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</si>
  <si>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</si>
  <si>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</si>
  <si>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</si>
  <si>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</si>
  <si>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</si>
  <si>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</si>
  <si>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</si>
  <si>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</si>
  <si>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</si>
  <si>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</si>
  <si>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</si>
  <si>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</si>
  <si>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</si>
  <si>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</si>
  <si>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</si>
  <si>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</si>
  <si>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</si>
  <si>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</si>
  <si>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</si>
  <si>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</si>
  <si>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</si>
  <si>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</si>
  <si>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</si>
  <si>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</si>
  <si>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</si>
  <si>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</si>
  <si>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</si>
  <si>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</si>
  <si>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</si>
  <si>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</si>
  <si>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</si>
  <si>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</si>
  <si>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</si>
  <si>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</si>
  <si>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</si>
  <si>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</si>
  <si>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</si>
  <si>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</si>
  <si>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</si>
  <si>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</si>
  <si>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</si>
  <si>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</si>
  <si>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</si>
  <si>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</si>
  <si>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</si>
  <si>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</si>
  <si>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</si>
  <si>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</si>
  <si>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</si>
  <si>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</si>
  <si>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</si>
  <si>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</si>
  <si>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</si>
  <si>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</si>
  <si>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</si>
  <si>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</si>
  <si>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</si>
  <si>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</si>
  <si>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</si>
  <si>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</si>
  <si>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</si>
  <si>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</si>
  <si>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</si>
  <si>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</si>
  <si>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</si>
  <si>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</si>
  <si>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</si>
  <si>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</si>
  <si>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</si>
  <si>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</si>
  <si>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</si>
  <si>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</si>
  <si>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</si>
  <si>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</si>
  <si>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</si>
  <si>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</si>
  <si>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</si>
  <si>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</si>
  <si>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</si>
  <si>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</si>
  <si>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</si>
  <si>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</si>
  <si>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</si>
  <si>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</si>
  <si>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</si>
  <si>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</si>
  <si>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</si>
  <si>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</si>
  <si>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</si>
  <si>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</si>
  <si>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</si>
  <si>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</si>
  <si>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</si>
  <si>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</si>
  <si>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</si>
  <si>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</si>
  <si>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</si>
  <si>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</si>
  <si>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</si>
  <si>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</si>
  <si>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</si>
  <si>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</si>
  <si>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</si>
  <si>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</si>
  <si>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</si>
  <si>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</si>
  <si>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</si>
  <si>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</si>
  <si>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</si>
  <si>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</si>
  <si>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</si>
  <si>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</si>
  <si>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</si>
  <si>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</si>
  <si>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</si>
  <si>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</si>
  <si>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</si>
  <si>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</si>
  <si>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</si>
  <si>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</si>
  <si>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</si>
  <si>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</si>
  <si>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</si>
  <si>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</si>
  <si>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</si>
  <si>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</si>
  <si>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</si>
  <si>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</si>
  <si>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</si>
  <si>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</si>
  <si>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</si>
  <si>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</si>
  <si>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</si>
  <si>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</si>
  <si>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</si>
  <si>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</si>
  <si>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</si>
  <si>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</si>
  <si>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</si>
  <si>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</si>
  <si>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</si>
  <si>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</si>
  <si>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</si>
  <si>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</si>
  <si>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</si>
  <si>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</si>
  <si>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</si>
  <si>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</si>
  <si>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</si>
  <si>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</si>
  <si>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</si>
  <si>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</si>
  <si>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</si>
  <si>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</si>
  <si>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</si>
  <si>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</si>
  <si>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</si>
  <si>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</si>
  <si>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</si>
  <si>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</si>
  <si>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</si>
  <si>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</si>
  <si>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</si>
  <si>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</si>
  <si>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</si>
  <si>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</si>
  <si>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</si>
  <si>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</si>
  <si>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</si>
  <si>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</si>
  <si>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</si>
  <si>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</si>
  <si>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</si>
  <si>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</si>
  <si>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</si>
  <si>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</si>
  <si>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</si>
  <si>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</si>
  <si>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</si>
  <si>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</si>
  <si>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</si>
  <si>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</si>
  <si>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</si>
  <si>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</si>
  <si>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</si>
  <si>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</si>
  <si>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</si>
  <si>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</si>
  <si>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</si>
  <si>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</si>
  <si>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</si>
  <si>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</si>
  <si>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</si>
  <si>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</si>
  <si>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</si>
  <si>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</si>
  <si>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</si>
  <si>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</si>
  <si>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</si>
  <si>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</si>
  <si>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</si>
  <si>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</si>
  <si>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</si>
  <si>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</si>
  <si>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</si>
  <si>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</si>
  <si>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</si>
  <si>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</si>
  <si>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</si>
  <si>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</si>
  <si>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</si>
  <si>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</si>
  <si>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</si>
  <si>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</si>
  <si>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</si>
  <si>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</si>
  <si>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</si>
  <si>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</si>
  <si>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</si>
  <si>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</si>
  <si>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</si>
  <si>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</si>
  <si>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</si>
  <si>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</si>
  <si>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</si>
  <si>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</si>
  <si>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</si>
  <si>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</si>
  <si>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</si>
  <si>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</si>
  <si>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</si>
  <si>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</si>
  <si>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</si>
  <si>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</si>
  <si>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</si>
  <si>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</si>
  <si>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</si>
  <si>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</si>
  <si>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</si>
  <si>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</si>
  <si>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</si>
  <si>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</si>
  <si>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</si>
  <si>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</si>
  <si>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</si>
  <si>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</si>
  <si>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</si>
  <si>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</si>
  <si>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</si>
  <si>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</si>
  <si>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</si>
  <si>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</si>
  <si>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</si>
  <si>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</si>
  <si>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</si>
  <si>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</si>
  <si>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</si>
  <si>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</si>
  <si>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</si>
  <si>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</si>
  <si>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</si>
  <si>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</si>
  <si>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</si>
  <si>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</si>
  <si>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</si>
  <si>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</si>
  <si>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</si>
  <si>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</si>
  <si>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</si>
  <si>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</si>
  <si>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</si>
  <si>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</si>
  <si>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</si>
  <si>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</si>
  <si>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</si>
  <si>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</si>
  <si>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</si>
  <si>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</si>
  <si>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</si>
  <si>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</si>
  <si>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</si>
  <si>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</si>
  <si>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</si>
  <si>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</si>
  <si>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</si>
  <si>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</si>
  <si>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</si>
  <si>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</si>
  <si>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</si>
  <si>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</si>
  <si>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</si>
  <si>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</si>
  <si>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</si>
  <si>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</si>
  <si>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</si>
  <si>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</si>
  <si>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</si>
  <si>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</si>
  <si>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</si>
  <si>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</si>
  <si>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</si>
  <si>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</si>
  <si>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</si>
  <si>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</si>
  <si>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</si>
  <si>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</si>
  <si>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</si>
  <si>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</si>
  <si>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</si>
  <si>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</si>
  <si>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</si>
  <si>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</si>
  <si>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</si>
  <si>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</si>
  <si>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</si>
  <si>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</si>
  <si>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</si>
  <si>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</si>
  <si>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</si>
  <si>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</si>
  <si>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</si>
  <si>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</si>
  <si>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</si>
  <si>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</si>
  <si>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</si>
  <si>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</si>
  <si>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</si>
  <si>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</si>
  <si>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</si>
  <si>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</si>
  <si>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</si>
  <si>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</si>
  <si>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</si>
  <si>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</si>
  <si>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</si>
  <si>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</si>
  <si>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</si>
  <si>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</si>
  <si>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</si>
  <si>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</si>
  <si>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</si>
  <si>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</si>
  <si>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</si>
  <si>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</si>
  <si>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</si>
  <si>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</si>
  <si>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</si>
  <si>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</si>
  <si>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</si>
  <si>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</si>
  <si>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</si>
  <si>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</si>
  <si>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</si>
  <si>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</si>
  <si>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</si>
  <si>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</si>
  <si>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</si>
  <si>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</si>
  <si>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</si>
  <si>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</si>
  <si>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</si>
  <si>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</si>
  <si>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</si>
  <si>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</si>
  <si>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</si>
  <si>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</si>
  <si>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</si>
  <si>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</si>
  <si>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</si>
  <si>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</si>
  <si>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</si>
  <si>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</si>
  <si>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</si>
  <si>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</si>
  <si>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</si>
  <si>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</si>
  <si>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</si>
  <si>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</si>
  <si>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</si>
  <si>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</si>
  <si>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</si>
  <si>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</si>
  <si>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</si>
  <si>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</si>
  <si>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</si>
  <si>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</si>
  <si>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</si>
  <si>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</si>
  <si>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</si>
  <si>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</si>
  <si>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</si>
  <si>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</si>
  <si>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</si>
  <si>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</si>
  <si>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</si>
  <si>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</si>
  <si>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</si>
  <si>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</si>
  <si>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</si>
  <si>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</si>
  <si>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</si>
  <si>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</si>
  <si>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</si>
  <si>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</si>
  <si>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</si>
  <si>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</si>
  <si>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</si>
  <si>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</si>
  <si>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</si>
  <si>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</si>
  <si>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</si>
  <si>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</si>
  <si>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</si>
  <si>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</si>
  <si>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</si>
  <si>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</si>
  <si>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</si>
  <si>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</si>
  <si>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</si>
  <si>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</si>
  <si>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</si>
  <si>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</si>
  <si>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</si>
  <si>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</si>
  <si>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</si>
  <si>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</si>
  <si>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</si>
  <si>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</si>
  <si>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</si>
  <si>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</si>
  <si>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</si>
  <si>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</si>
  <si>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</si>
  <si>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</si>
  <si>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</si>
  <si>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</si>
  <si>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</si>
  <si>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</si>
  <si>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</si>
  <si>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</si>
  <si>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</si>
  <si>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</si>
  <si>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</si>
  <si>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</si>
  <si>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</si>
  <si>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</si>
  <si>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</si>
  <si>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</si>
  <si>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</si>
  <si>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</si>
  <si>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</si>
  <si>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</si>
  <si>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</si>
  <si>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</si>
  <si>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</si>
  <si>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</si>
  <si>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</si>
  <si>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</si>
  <si>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</si>
  <si>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</si>
  <si>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</si>
  <si>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</si>
  <si>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</si>
  <si>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</si>
  <si>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</si>
  <si>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</si>
  <si>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</si>
  <si>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</si>
  <si>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</si>
  <si>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</si>
  <si>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</si>
  <si>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</si>
  <si>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</si>
  <si>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</si>
  <si>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</si>
  <si>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</si>
  <si>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</si>
  <si>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</si>
  <si>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</si>
  <si>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</si>
  <si>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</si>
  <si>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</si>
  <si>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</si>
  <si>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</si>
  <si>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</si>
  <si>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</si>
  <si>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</si>
  <si>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</si>
  <si>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</si>
  <si>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</si>
  <si>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</si>
  <si>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</si>
  <si>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</si>
  <si>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</si>
  <si>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</si>
  <si>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</si>
  <si>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</si>
  <si>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</si>
  <si>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</si>
  <si>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</si>
  <si>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</si>
  <si>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</si>
  <si>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</si>
  <si>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</si>
  <si>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</si>
  <si>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</si>
  <si>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</si>
  <si>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</si>
  <si>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</si>
  <si>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</si>
  <si>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</si>
  <si>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</si>
  <si>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</si>
  <si>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</si>
  <si>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</si>
  <si>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</si>
  <si>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</si>
  <si>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</si>
  <si>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</si>
  <si>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</si>
  <si>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</si>
  <si>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</si>
  <si>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</si>
  <si>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</si>
  <si>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</si>
  <si>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</si>
  <si>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</si>
  <si>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</si>
  <si>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</si>
  <si>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</si>
  <si>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</si>
  <si>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</si>
  <si>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</si>
  <si>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</si>
  <si>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</si>
  <si>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</si>
  <si>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</si>
  <si>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</si>
  <si>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</si>
  <si>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</si>
  <si>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</si>
  <si>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</si>
  <si>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</si>
  <si>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</si>
  <si>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</si>
  <si>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</si>
  <si>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</si>
  <si>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</si>
  <si>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</si>
  <si>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</si>
  <si>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</si>
  <si>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</si>
  <si>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</si>
  <si>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</si>
  <si>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</si>
  <si>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</si>
  <si>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</si>
  <si>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</si>
  <si>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</si>
  <si>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</si>
  <si>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</si>
  <si>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</si>
  <si>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</si>
  <si>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</si>
  <si>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</si>
  <si>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</si>
  <si>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</si>
  <si>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</si>
  <si>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</si>
  <si>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</si>
  <si>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</si>
  <si>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</si>
  <si>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</si>
  <si>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</si>
  <si>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</si>
  <si>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</si>
  <si>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</si>
  <si>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</si>
  <si>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</si>
  <si>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</si>
  <si>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</si>
  <si>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</si>
  <si>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</si>
  <si>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</si>
  <si>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</si>
  <si>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</si>
  <si>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</si>
  <si>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</si>
  <si>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</si>
  <si>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</si>
  <si>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</si>
  <si>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</si>
  <si>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</si>
  <si>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</si>
  <si>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</si>
  <si>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</si>
  <si>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</si>
  <si>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</si>
  <si>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</si>
  <si>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</si>
  <si>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</si>
  <si>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</si>
  <si>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</si>
  <si>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</si>
  <si>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</si>
  <si>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</si>
  <si>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</si>
  <si>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</si>
  <si>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</si>
  <si>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</si>
  <si>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</si>
  <si>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</si>
  <si>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</si>
  <si>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</si>
  <si>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</si>
  <si>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</si>
  <si>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</si>
  <si>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</si>
  <si>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</si>
  <si>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</si>
  <si>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</si>
  <si>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</si>
  <si>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</si>
  <si>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</si>
  <si>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</si>
  <si>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</si>
  <si>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</si>
  <si>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</si>
  <si>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</si>
  <si>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</si>
  <si>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</si>
  <si>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</si>
  <si>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</si>
  <si>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</si>
  <si>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</si>
  <si>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</si>
  <si>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</si>
  <si>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</si>
  <si>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</si>
  <si>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</si>
  <si>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</si>
  <si>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</si>
  <si>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</si>
  <si>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</si>
  <si>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</si>
  <si>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</si>
  <si>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</si>
  <si>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</si>
  <si>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</si>
  <si>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</si>
  <si>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</si>
  <si>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</si>
  <si>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</si>
  <si>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</si>
  <si>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</si>
  <si>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</si>
  <si>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</si>
  <si>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</si>
  <si>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</si>
  <si>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</si>
  <si>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</si>
  <si>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</si>
  <si>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</si>
  <si>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</si>
  <si>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</si>
  <si>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</si>
  <si>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</si>
  <si>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</si>
  <si>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</si>
  <si>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</si>
  <si>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</si>
  <si>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</si>
  <si>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</si>
  <si>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</si>
  <si>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</si>
  <si>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</si>
  <si>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</si>
  <si>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</si>
  <si>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</si>
  <si>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</si>
  <si>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</si>
  <si>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</si>
  <si>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</si>
  <si>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</si>
  <si>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</si>
  <si>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</si>
  <si>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</si>
  <si>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</si>
  <si>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</si>
  <si>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</si>
  <si>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</si>
  <si>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</si>
  <si>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</si>
  <si>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</si>
  <si>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</si>
  <si>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</si>
  <si>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</si>
  <si>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</si>
  <si>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</si>
  <si>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</si>
  <si>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</si>
  <si>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</si>
  <si>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</si>
  <si>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</si>
  <si>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</si>
  <si>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</si>
  <si>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</si>
  <si>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</si>
  <si>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</si>
  <si>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</si>
  <si>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</si>
  <si>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</si>
  <si>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</si>
  <si>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</si>
  <si>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</si>
  <si>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</si>
  <si>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</si>
  <si>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</si>
  <si>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</si>
  <si>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</si>
  <si>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</si>
  <si>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</si>
  <si>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</si>
  <si>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</si>
  <si>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</si>
  <si>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</si>
  <si>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</si>
  <si>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</si>
  <si>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</si>
  <si>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</si>
  <si>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</si>
  <si>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</si>
  <si>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</si>
  <si>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</si>
  <si>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</si>
  <si>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</si>
  <si>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</si>
  <si>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</si>
  <si>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</si>
  <si>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</si>
  <si>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</si>
  <si>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</si>
  <si>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</si>
  <si>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</si>
  <si>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</si>
  <si>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</si>
  <si>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</si>
  <si>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</si>
  <si>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</si>
  <si>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</si>
  <si>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</si>
  <si>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</si>
  <si>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</si>
  <si>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</si>
  <si>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</si>
  <si>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</si>
  <si>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</si>
  <si>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</si>
  <si>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</si>
  <si>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</si>
  <si>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</si>
  <si>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</si>
  <si>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</si>
  <si>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</si>
  <si>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</si>
  <si>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</si>
  <si>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</si>
  <si>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</si>
  <si>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</si>
  <si>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</si>
  <si>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</si>
  <si>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</si>
  <si>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</si>
  <si>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</si>
  <si>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</si>
  <si>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</si>
  <si>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</si>
  <si>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</si>
  <si>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</si>
  <si>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</si>
  <si>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</si>
  <si>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</si>
  <si>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</si>
  <si>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</si>
  <si>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</si>
  <si>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</si>
  <si>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</si>
  <si>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</si>
  <si>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</si>
  <si>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</si>
  <si>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</si>
  <si>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</si>
  <si>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</si>
  <si>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</si>
  <si>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</si>
  <si>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</si>
  <si>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</si>
  <si>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</si>
  <si>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</si>
  <si>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</si>
  <si>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</si>
  <si>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</si>
  <si>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</si>
  <si>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</si>
  <si>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</si>
  <si>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</si>
  <si>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</si>
  <si>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</si>
  <si>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</si>
  <si>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</si>
  <si>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</si>
  <si>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</si>
  <si>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</si>
  <si>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</si>
  <si>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</si>
  <si>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</si>
  <si>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</si>
  <si>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</si>
  <si>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</si>
  <si>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</si>
  <si>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</si>
  <si>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</si>
  <si>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</si>
  <si>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</si>
  <si>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</si>
  <si>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</si>
  <si>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</si>
  <si>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</si>
  <si>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</si>
  <si>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</si>
  <si>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</si>
  <si>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</si>
  <si>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</si>
  <si>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</si>
  <si>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</si>
  <si>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</si>
  <si>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</si>
  <si>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</si>
  <si>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</si>
  <si>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</si>
  <si>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</si>
  <si>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</si>
  <si>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</si>
  <si>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</si>
  <si>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</si>
  <si>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</si>
  <si>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</si>
  <si>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</si>
  <si>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</si>
  <si>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</si>
  <si>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</si>
  <si>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</si>
  <si>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</si>
  <si>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</si>
  <si>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</si>
  <si>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</si>
  <si>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</si>
  <si>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</si>
  <si>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</si>
  <si>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</si>
  <si>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</si>
  <si>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</si>
  <si>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</si>
  <si>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</si>
  <si>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</si>
  <si>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</si>
  <si>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</si>
  <si>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</si>
  <si>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</si>
  <si>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</si>
  <si>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</si>
  <si>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</si>
  <si>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</si>
  <si>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</si>
  <si>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</si>
  <si>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</si>
  <si>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</si>
  <si>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</si>
  <si>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</si>
  <si>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</si>
  <si>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</si>
  <si>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</si>
  <si>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</si>
  <si>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</si>
  <si>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</si>
  <si>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</si>
  <si>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</si>
  <si>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</si>
  <si>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</si>
  <si>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</si>
  <si>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</si>
  <si>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</si>
  <si>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</si>
  <si>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</si>
  <si>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</si>
  <si>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</si>
  <si>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</si>
  <si>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</si>
  <si>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</si>
  <si>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</si>
  <si>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</si>
  <si>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</si>
  <si>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</si>
  <si>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</si>
  <si>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</si>
  <si>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</si>
  <si>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</si>
  <si>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</si>
  <si>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</si>
  <si>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</si>
  <si>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</si>
  <si>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</si>
  <si>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</si>
  <si>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</si>
  <si>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</si>
  <si>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</si>
  <si>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</si>
  <si>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</si>
  <si>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</si>
  <si>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</si>
  <si>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</si>
  <si>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</si>
  <si>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</si>
  <si>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</si>
  <si>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</si>
  <si>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</si>
  <si>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</si>
  <si>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</si>
  <si>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</si>
  <si>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</si>
  <si>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</si>
  <si>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</si>
  <si>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</si>
  <si>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</si>
  <si>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</si>
  <si>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</si>
  <si>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</si>
  <si>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</si>
  <si>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</si>
  <si>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</si>
  <si>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</si>
  <si>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</si>
  <si>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</si>
  <si>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</si>
  <si>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</si>
  <si>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</si>
  <si>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</si>
  <si>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</si>
  <si>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</si>
  <si>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</si>
  <si>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</si>
  <si>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</si>
  <si>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</si>
  <si>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</si>
  <si>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</si>
  <si>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</si>
  <si>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</si>
  <si>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</si>
  <si>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</si>
  <si>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</si>
  <si>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</si>
  <si>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</si>
  <si>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</si>
  <si>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</si>
  <si>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</si>
  <si>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</si>
  <si>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</si>
  <si>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</si>
  <si>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</si>
  <si>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</si>
  <si>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</si>
  <si>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</si>
  <si>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</si>
  <si>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</si>
  <si>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</si>
  <si>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</si>
  <si>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</si>
  <si>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</si>
  <si>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</si>
  <si>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</si>
  <si>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</si>
  <si>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</si>
  <si>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</si>
  <si>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</si>
  <si>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</si>
  <si>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</si>
  <si>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</si>
  <si>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</si>
  <si>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</si>
  <si>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</si>
  <si>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</si>
  <si>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</si>
  <si>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</si>
  <si>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</si>
  <si>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</si>
  <si>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</si>
  <si>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</si>
  <si>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</si>
  <si>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</si>
  <si>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</si>
  <si>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</si>
  <si>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</si>
  <si>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</si>
  <si>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</si>
  <si>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</si>
  <si>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</si>
  <si>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</si>
  <si>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</si>
  <si>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</si>
  <si>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</si>
  <si>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</si>
  <si>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</si>
  <si>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</si>
  <si>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</si>
  <si>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</si>
  <si>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</si>
  <si>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</si>
  <si>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</si>
  <si>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</si>
  <si>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</si>
  <si>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</si>
  <si>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</si>
  <si>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</si>
  <si>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</si>
  <si>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</si>
  <si>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</si>
  <si>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</si>
  <si>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</si>
  <si>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</si>
  <si>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</si>
  <si>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</si>
  <si>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</si>
  <si>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</si>
  <si>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</si>
  <si>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</si>
  <si>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</si>
  <si>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</si>
  <si>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</si>
  <si>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</si>
  <si>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</si>
  <si>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</si>
  <si>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</si>
  <si>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</si>
  <si>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</si>
  <si>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</si>
  <si>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</si>
  <si>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</si>
  <si>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</si>
  <si>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</si>
  <si>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</si>
  <si>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</si>
  <si>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</si>
  <si>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</si>
  <si>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</si>
  <si>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</si>
  <si>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</si>
  <si>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</si>
  <si>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</si>
  <si>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</si>
  <si>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</si>
  <si>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</si>
  <si>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</si>
  <si>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</si>
  <si>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</si>
  <si>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</si>
  <si>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</si>
  <si>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</si>
  <si>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</si>
  <si>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</si>
  <si>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</si>
  <si>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</si>
  <si>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</si>
  <si>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</si>
  <si>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</si>
  <si>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</si>
  <si>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</si>
  <si>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</si>
  <si>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</si>
  <si>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</si>
  <si>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</si>
  <si>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</si>
  <si>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</si>
  <si>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</si>
  <si>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</si>
  <si>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</si>
  <si>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</si>
  <si>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</si>
  <si>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</si>
  <si>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</si>
  <si>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</si>
  <si>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</si>
  <si>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</si>
  <si>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</si>
  <si>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</si>
  <si>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</si>
  <si>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</si>
  <si>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</si>
  <si>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</si>
  <si>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</si>
  <si>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</si>
  <si>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</si>
  <si>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</si>
  <si>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</si>
  <si>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</si>
  <si>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</si>
  <si>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</si>
  <si>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</si>
  <si>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</si>
  <si>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</si>
  <si>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</si>
  <si>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</si>
  <si>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</si>
  <si>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</si>
  <si>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</si>
  <si>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</si>
  <si>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</si>
  <si>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</si>
  <si>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</si>
  <si>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</si>
  <si>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</si>
  <si>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</si>
  <si>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</si>
  <si>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</si>
  <si>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</si>
  <si>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</si>
  <si>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</si>
  <si>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</si>
  <si>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</si>
  <si>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</si>
  <si>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</si>
  <si>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</si>
  <si>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</si>
  <si>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</si>
  <si>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</si>
  <si>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</si>
  <si>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</si>
  <si>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</si>
  <si>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</si>
  <si>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</si>
  <si>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</si>
  <si>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</si>
  <si>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</si>
  <si>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</si>
  <si>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</si>
  <si>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</si>
  <si>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</si>
  <si>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</si>
  <si>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</si>
  <si>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</si>
  <si>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</si>
  <si>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</si>
  <si>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</si>
  <si>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</si>
  <si>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</si>
  <si>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</si>
  <si>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</si>
  <si>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</si>
  <si>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</si>
  <si>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</si>
  <si>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</si>
  <si>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</si>
  <si>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</si>
  <si>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</si>
  <si>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</si>
  <si>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</si>
  <si>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</si>
  <si>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</si>
  <si>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</si>
  <si>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</si>
  <si>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</si>
  <si>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</si>
  <si>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</si>
  <si>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</si>
  <si>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</si>
  <si>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</si>
  <si>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</si>
  <si>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</si>
  <si>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</si>
  <si>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</si>
  <si>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</si>
  <si>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</si>
  <si>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</si>
  <si>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</si>
  <si>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</si>
  <si>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</si>
  <si>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</si>
  <si>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</si>
  <si>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</si>
  <si>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</si>
  <si>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</si>
  <si>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</si>
  <si>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</si>
  <si>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</si>
  <si>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</si>
  <si>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</si>
  <si>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</si>
  <si>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</si>
  <si>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</si>
  <si>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</si>
  <si>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</si>
  <si>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</si>
  <si>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</si>
  <si>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</si>
  <si>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</si>
  <si>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</si>
  <si>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</si>
  <si>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</si>
  <si>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</si>
  <si>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</si>
  <si>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</si>
  <si>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</si>
  <si>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</si>
  <si>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</si>
  <si>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</si>
  <si>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</si>
  <si>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</si>
  <si>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</si>
  <si>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</si>
  <si>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</si>
  <si>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</si>
  <si>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</si>
  <si>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</si>
  <si>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</si>
  <si>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</si>
  <si>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</si>
  <si>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</si>
  <si>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</si>
  <si>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</si>
  <si>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</si>
  <si>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</si>
  <si>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</si>
  <si>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</si>
  <si>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</si>
  <si>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</si>
  <si>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</si>
  <si>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</si>
  <si>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</si>
  <si>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</si>
  <si>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</si>
  <si>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</si>
  <si>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</si>
  <si>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</si>
  <si>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</si>
  <si>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</si>
  <si>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</si>
  <si>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</si>
  <si>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</si>
  <si>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</si>
  <si>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</si>
  <si>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</si>
  <si>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</si>
  <si>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</si>
  <si>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</si>
  <si>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</si>
  <si>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</si>
  <si>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</si>
  <si>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</si>
  <si>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</si>
  <si>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</si>
  <si>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</si>
  <si>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</si>
  <si>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</si>
  <si>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</si>
  <si>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</si>
  <si>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</si>
  <si>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</si>
  <si>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</si>
  <si>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</si>
  <si>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</si>
  <si>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</si>
  <si>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</si>
  <si>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</si>
  <si>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</si>
  <si>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</si>
  <si>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</si>
  <si>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</si>
  <si>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</si>
  <si>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</si>
  <si>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</si>
  <si>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</si>
  <si>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</si>
  <si>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</si>
  <si>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</si>
  <si>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</si>
  <si>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</si>
  <si>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</si>
  <si>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</si>
  <si>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</si>
  <si>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</si>
  <si>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</si>
  <si>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</si>
  <si>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</si>
  <si>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</si>
  <si>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</si>
  <si>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</si>
  <si>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</si>
  <si>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</si>
  <si>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</si>
  <si>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</si>
  <si>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</si>
  <si>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</si>
  <si>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</si>
  <si>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</si>
  <si>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</si>
  <si>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</si>
  <si>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</si>
  <si>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</si>
  <si>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</si>
  <si>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</si>
  <si>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</si>
  <si>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</si>
  <si>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</si>
  <si>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</si>
  <si>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</si>
  <si>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</si>
  <si>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</si>
  <si>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</si>
  <si>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</si>
  <si>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</si>
  <si>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</si>
  <si>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</si>
  <si>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</si>
  <si>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</si>
  <si>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</si>
  <si>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</si>
  <si>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</si>
  <si>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</si>
  <si>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</si>
  <si>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</si>
  <si>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</si>
  <si>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</si>
  <si>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</si>
  <si>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</si>
  <si>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</si>
  <si>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</si>
  <si>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</si>
  <si>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</si>
  <si>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</si>
  <si>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</si>
  <si>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</si>
  <si>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</si>
  <si>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</si>
  <si>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</si>
  <si>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</si>
  <si>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</si>
  <si>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</si>
  <si>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</si>
  <si>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</si>
  <si>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</si>
  <si>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</si>
  <si>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</si>
  <si>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</si>
  <si>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</si>
  <si>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</si>
  <si>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</si>
  <si>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</si>
  <si>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</si>
  <si>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</si>
  <si>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</si>
  <si>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</si>
  <si>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</si>
  <si>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</si>
  <si>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</si>
  <si>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</si>
  <si>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</si>
  <si>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</si>
  <si>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</si>
  <si>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</si>
  <si>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</si>
  <si>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</si>
  <si>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</si>
  <si>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</si>
  <si>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</si>
  <si>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</si>
  <si>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</si>
  <si>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</si>
  <si>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</si>
  <si>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</si>
  <si>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</si>
  <si>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</si>
  <si>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</si>
  <si>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</si>
  <si>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</si>
  <si>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</si>
  <si>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</si>
  <si>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</si>
  <si>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</si>
  <si>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</si>
  <si>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</si>
  <si>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</si>
  <si>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</si>
  <si>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</si>
  <si>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</si>
  <si>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</si>
  <si>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</si>
  <si>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</si>
  <si>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</si>
  <si>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</si>
  <si>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</si>
  <si>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</si>
  <si>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</si>
  <si>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</si>
  <si>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</si>
  <si>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</si>
  <si>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</si>
  <si>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</si>
  <si>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</si>
  <si>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</si>
  <si>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</si>
  <si>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</si>
  <si>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</si>
  <si>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</si>
  <si>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</si>
  <si>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</si>
  <si>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</si>
  <si>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</si>
  <si>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</si>
  <si>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</si>
  <si>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</si>
  <si>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</si>
  <si>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</si>
  <si>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</si>
  <si>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</si>
  <si>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</si>
  <si>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</si>
  <si>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</si>
  <si>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</si>
  <si>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</si>
  <si>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</si>
  <si>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</si>
  <si>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</si>
  <si>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</si>
  <si>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</si>
  <si>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</si>
  <si>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</si>
  <si>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</si>
  <si>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</si>
  <si>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</si>
  <si>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</si>
  <si>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</si>
  <si>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</si>
  <si>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</si>
  <si>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</si>
  <si>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</si>
  <si>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</si>
  <si>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</si>
  <si>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</si>
  <si>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</si>
  <si>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</si>
  <si>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</si>
  <si>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</si>
  <si>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</si>
  <si>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</si>
  <si>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</si>
  <si>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</si>
  <si>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</si>
  <si>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</si>
  <si>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</si>
  <si>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</si>
  <si>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</si>
  <si>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</si>
  <si>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</si>
  <si>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</si>
  <si>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</si>
  <si>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</si>
  <si>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</si>
  <si>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</si>
  <si>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</si>
  <si>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</si>
  <si>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</si>
  <si>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</si>
  <si>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</si>
  <si>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</si>
  <si>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</si>
  <si>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</si>
  <si>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</si>
  <si>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</si>
  <si>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</si>
  <si>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</si>
  <si>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</si>
  <si>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</si>
  <si>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</si>
  <si>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</si>
  <si>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</si>
  <si>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</si>
  <si>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</si>
  <si>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</si>
  <si>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</si>
  <si>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</si>
  <si>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</si>
  <si>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</si>
  <si>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</si>
  <si>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</si>
  <si>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</si>
  <si>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</si>
  <si>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</si>
  <si>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</si>
  <si>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</si>
  <si>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</si>
  <si>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</si>
  <si>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</si>
  <si>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</si>
  <si>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</si>
  <si>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</si>
  <si>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</si>
  <si>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</si>
  <si>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</si>
  <si>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</si>
  <si>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</si>
  <si>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</si>
  <si>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</si>
  <si>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</si>
  <si>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</si>
  <si>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</si>
  <si>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</si>
  <si>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</si>
  <si>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</si>
  <si>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</si>
  <si>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</si>
  <si>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</si>
  <si>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</si>
  <si>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</si>
  <si>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</si>
  <si>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</si>
  <si>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</si>
  <si>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</si>
  <si>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</si>
  <si>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</si>
  <si>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</si>
  <si>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</si>
  <si>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</si>
  <si>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</si>
  <si>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</si>
  <si>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</si>
  <si>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</si>
  <si>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</si>
  <si>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</si>
  <si>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</si>
  <si>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</si>
  <si>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</si>
  <si>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</si>
  <si>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</si>
  <si>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</si>
  <si>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</si>
  <si>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</si>
  <si>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</si>
  <si>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</si>
  <si>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</si>
  <si>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</si>
  <si>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</si>
  <si>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</si>
  <si>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</si>
  <si>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</si>
  <si>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</si>
  <si>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</si>
  <si>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</si>
  <si>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</si>
  <si>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</si>
  <si>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</si>
  <si>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</si>
  <si>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</si>
  <si>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</si>
  <si>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</si>
  <si>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</si>
  <si>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</si>
  <si>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</si>
  <si>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</si>
  <si>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</si>
  <si>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</si>
  <si>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</si>
  <si>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</si>
  <si>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</si>
  <si>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</si>
  <si>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</si>
  <si>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</si>
  <si>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</si>
  <si>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</si>
  <si>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</si>
  <si>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</si>
  <si>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</si>
  <si>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</si>
  <si>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</si>
  <si>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</si>
  <si>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</si>
  <si>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</si>
  <si>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</si>
  <si>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</si>
  <si>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</si>
  <si>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</si>
  <si>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</si>
  <si>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</si>
  <si>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</si>
  <si>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</si>
  <si>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</si>
  <si>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</si>
  <si>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</si>
  <si>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</si>
  <si>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</si>
  <si>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</si>
  <si>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</si>
  <si>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</si>
  <si>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</si>
  <si>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</si>
  <si>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</si>
  <si>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</si>
  <si>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</si>
  <si>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</si>
  <si>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</si>
  <si>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</si>
  <si>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</si>
  <si>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</si>
  <si>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</si>
  <si>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</si>
  <si>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</si>
  <si>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</si>
  <si>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</si>
  <si>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</si>
  <si>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</si>
  <si>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</si>
  <si>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</si>
  <si>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</si>
  <si>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</si>
  <si>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</si>
  <si>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</si>
  <si>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</si>
  <si>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</si>
  <si>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</si>
  <si>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</si>
  <si>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</si>
  <si>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</si>
  <si>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</si>
  <si>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</si>
  <si>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</si>
  <si>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</si>
  <si>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</si>
  <si>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</si>
  <si>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</si>
  <si>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</si>
  <si>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</si>
  <si>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</si>
  <si>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</si>
  <si>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</si>
  <si>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</si>
  <si>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</si>
  <si>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</si>
  <si>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</si>
  <si>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</si>
  <si>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</si>
  <si>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</si>
  <si>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</si>
  <si>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</si>
  <si>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</si>
  <si>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</si>
  <si>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</si>
  <si>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</si>
  <si>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</si>
  <si>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</si>
  <si>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</si>
  <si>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</si>
  <si>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</si>
  <si>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</si>
  <si>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</si>
  <si>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</si>
  <si>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</si>
  <si>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</si>
  <si>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</si>
  <si>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</si>
  <si>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</si>
  <si>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</si>
  <si>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</si>
  <si>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</si>
  <si>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</si>
  <si>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</si>
  <si>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</si>
  <si>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</si>
  <si>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</si>
  <si>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</si>
  <si>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</si>
  <si>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</si>
  <si>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</si>
  <si>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</si>
  <si>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</si>
  <si>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</si>
  <si>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</si>
  <si>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</si>
  <si>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</si>
  <si>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</si>
  <si>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</si>
  <si>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</si>
  <si>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</si>
  <si>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</si>
  <si>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</si>
  <si>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</si>
  <si>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</si>
  <si>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</si>
  <si>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</si>
  <si>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</si>
  <si>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</si>
  <si>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</si>
  <si>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</si>
  <si>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</si>
  <si>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</si>
  <si>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</si>
  <si>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</si>
  <si>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</si>
  <si>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</si>
  <si>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</si>
  <si>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</si>
  <si>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</si>
  <si>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</si>
  <si>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</si>
  <si>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</si>
  <si>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</si>
  <si>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</si>
  <si>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</si>
  <si>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</si>
  <si>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</si>
  <si>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</si>
  <si>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</si>
  <si>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</si>
  <si>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</si>
  <si>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</si>
  <si>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</si>
  <si>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</si>
  <si>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</si>
  <si>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</si>
  <si>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</si>
  <si>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</si>
  <si>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</si>
  <si>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</si>
  <si>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</si>
  <si>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</si>
  <si>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</si>
  <si>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</si>
  <si>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</si>
  <si>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</si>
  <si>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</si>
  <si>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</si>
  <si>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</si>
  <si>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</si>
  <si>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</si>
  <si>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</si>
  <si>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</si>
  <si>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</si>
  <si>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</si>
  <si>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</si>
  <si>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</si>
  <si>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</si>
  <si>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</si>
  <si>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</si>
  <si>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</si>
  <si>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</si>
  <si>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</si>
  <si>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</si>
  <si>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</si>
  <si>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</si>
  <si>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</si>
  <si>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</si>
  <si>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</si>
  <si>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</si>
  <si>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</si>
  <si>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</si>
  <si>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</si>
  <si>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</si>
  <si>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</si>
  <si>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</si>
  <si>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</si>
  <si>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</si>
  <si>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</si>
  <si>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</si>
  <si>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</si>
  <si>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</si>
  <si>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</si>
  <si>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</si>
  <si>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</si>
  <si>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</si>
  <si>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</si>
  <si>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</si>
  <si>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</si>
  <si>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</si>
  <si>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</si>
  <si>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</si>
  <si>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</si>
  <si>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</si>
  <si>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</si>
  <si>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</si>
  <si>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</si>
  <si>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</si>
  <si>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</si>
  <si>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</si>
  <si>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</si>
  <si>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</si>
  <si>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</si>
  <si>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</si>
  <si>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</si>
  <si>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</si>
  <si>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</si>
  <si>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</si>
  <si>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</si>
  <si>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</si>
  <si>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</si>
  <si>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</si>
  <si>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</si>
  <si>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</si>
  <si>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</si>
  <si>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</si>
  <si>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</si>
  <si>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</si>
  <si>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</si>
  <si>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</si>
  <si>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</si>
  <si>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</si>
  <si>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</si>
  <si>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</si>
  <si>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</si>
  <si>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</si>
  <si>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</si>
  <si>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</si>
  <si>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</si>
  <si>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</si>
  <si>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</si>
  <si>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</si>
  <si>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</si>
  <si>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</si>
  <si>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</si>
  <si>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</si>
  <si>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</si>
  <si>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</si>
  <si>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</si>
  <si>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</si>
  <si>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</si>
  <si>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</si>
  <si>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</si>
  <si>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</si>
  <si>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</si>
  <si>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</si>
  <si>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</si>
  <si>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</si>
  <si>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</si>
  <si>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</si>
  <si>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</si>
  <si>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</si>
  <si>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</si>
  <si>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</si>
  <si>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</si>
  <si>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</si>
  <si>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</si>
  <si>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</si>
  <si>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</si>
  <si>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</si>
  <si>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</si>
  <si>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</si>
  <si>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</si>
  <si>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</si>
  <si>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</si>
  <si>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</si>
  <si>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</si>
  <si>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</si>
  <si>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</si>
  <si>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</si>
  <si>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</si>
  <si>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</si>
  <si>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</si>
  <si>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</si>
  <si>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</si>
  <si>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</si>
  <si>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</si>
  <si>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</si>
  <si>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</si>
  <si>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</si>
  <si>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</si>
  <si>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</si>
  <si>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</si>
  <si>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</si>
  <si>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</si>
  <si>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</si>
  <si>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</si>
  <si>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</si>
  <si>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</si>
  <si>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</si>
  <si>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</si>
  <si>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</si>
  <si>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</si>
  <si>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</si>
  <si>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</si>
  <si>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</si>
  <si>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</si>
  <si>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</si>
  <si>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</si>
  <si>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</si>
  <si>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</si>
  <si>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</si>
  <si>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</si>
  <si>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</si>
  <si>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</si>
  <si>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</si>
  <si>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</si>
  <si>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</si>
  <si>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</si>
  <si>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</si>
  <si>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</si>
  <si>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</si>
  <si>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</si>
  <si>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</si>
  <si>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</si>
  <si>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</si>
  <si>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</si>
  <si>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</si>
  <si>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</si>
  <si>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</si>
  <si>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</si>
  <si>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</si>
  <si>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</si>
  <si>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</si>
  <si>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</si>
  <si>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</si>
  <si>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</si>
  <si>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</si>
  <si>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</si>
  <si>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</si>
  <si>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</si>
  <si>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</si>
  <si>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</si>
  <si>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</si>
  <si>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</si>
  <si>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</si>
  <si>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</si>
  <si>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</si>
  <si>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</si>
  <si>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</si>
  <si>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</si>
  <si>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</si>
  <si>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</si>
  <si>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</si>
  <si>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</si>
  <si>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</si>
  <si>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</si>
  <si>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</si>
  <si>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</si>
  <si>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</si>
  <si>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</si>
  <si>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</si>
  <si>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</si>
  <si>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</si>
  <si>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</si>
  <si>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</si>
  <si>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</si>
  <si>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</si>
  <si>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</si>
  <si>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</si>
  <si>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</si>
  <si>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</si>
  <si>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</si>
  <si>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</si>
  <si>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</si>
  <si>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</si>
  <si>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</si>
  <si>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</si>
  <si>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</si>
  <si>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</si>
  <si>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</si>
  <si>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</si>
  <si>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</si>
  <si>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</si>
  <si>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</si>
  <si>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</si>
  <si>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</si>
  <si>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</si>
  <si>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</si>
  <si>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</si>
  <si>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</si>
  <si>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</si>
  <si>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</si>
  <si>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</si>
  <si>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</si>
  <si>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</si>
  <si>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</si>
  <si>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</si>
  <si>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</si>
  <si>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</si>
  <si>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</si>
  <si>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</si>
  <si>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</si>
  <si>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</si>
  <si>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</si>
  <si>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</si>
  <si>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</si>
  <si>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</si>
  <si>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</si>
  <si>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</si>
  <si>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</si>
  <si>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</si>
  <si>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</si>
  <si>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</si>
  <si>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</si>
  <si>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</si>
  <si>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</si>
  <si>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</si>
  <si>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</si>
  <si>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</si>
  <si>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</si>
  <si>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</si>
  <si>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</si>
  <si>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</si>
  <si>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</si>
  <si>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</si>
  <si>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</si>
  <si>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</si>
  <si>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</si>
  <si>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</si>
  <si>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</si>
  <si>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</si>
  <si>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</si>
  <si>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</si>
  <si>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</si>
  <si>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</si>
  <si>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</si>
  <si>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</si>
  <si>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</si>
  <si>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</si>
  <si>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</si>
  <si>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</si>
  <si>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</si>
  <si>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</si>
  <si>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</si>
  <si>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</si>
  <si>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</si>
  <si>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</si>
  <si>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</si>
  <si>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</si>
  <si>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</si>
  <si>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</si>
  <si>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</si>
  <si>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</si>
  <si>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</si>
  <si>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</si>
  <si>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</si>
  <si>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</si>
  <si>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</si>
  <si>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</si>
  <si>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</si>
  <si>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</si>
  <si>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</si>
  <si>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</si>
  <si>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</si>
  <si>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</si>
  <si>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</si>
  <si>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</si>
  <si>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</si>
  <si>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</si>
  <si>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</si>
  <si>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</si>
  <si>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</si>
  <si>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</si>
  <si>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</si>
  <si>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</si>
  <si>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</si>
  <si>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</si>
  <si>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</si>
  <si>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</si>
  <si>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</si>
  <si>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</si>
  <si>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</si>
  <si>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</si>
  <si>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</si>
  <si>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</si>
  <si>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</si>
  <si>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</si>
  <si>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</si>
  <si>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</si>
  <si>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</si>
  <si>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</si>
  <si>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</si>
  <si>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</si>
  <si>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</si>
  <si>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</si>
  <si>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</si>
  <si>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</si>
  <si>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</si>
  <si>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</si>
  <si>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</si>
  <si>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</si>
  <si>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</si>
  <si>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</si>
  <si>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</si>
  <si>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</si>
  <si>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</si>
  <si>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</si>
  <si>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</si>
  <si>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</si>
  <si>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</si>
  <si>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</si>
  <si>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</si>
  <si>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</si>
  <si>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</si>
  <si>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</si>
  <si>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</si>
  <si>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</si>
  <si>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</si>
  <si>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</si>
  <si>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</si>
  <si>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</si>
  <si>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</si>
  <si>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</si>
  <si>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</si>
  <si>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</si>
  <si>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</si>
  <si>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</si>
  <si>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</si>
  <si>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</si>
  <si>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</si>
  <si>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</si>
  <si>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</si>
  <si>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</si>
  <si>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</si>
  <si>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</si>
  <si>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</si>
  <si>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</si>
  <si>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</si>
  <si>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</si>
  <si>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</si>
  <si>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</si>
  <si>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</si>
  <si>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</si>
  <si>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</si>
  <si>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</si>
  <si>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</si>
  <si>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</si>
  <si>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</si>
  <si>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</si>
  <si>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</si>
  <si>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</si>
  <si>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</si>
  <si>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</si>
  <si>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</si>
  <si>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</si>
  <si>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</si>
  <si>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</si>
  <si>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</si>
  <si>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</si>
  <si>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</si>
  <si>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</si>
  <si>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</si>
  <si>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</si>
  <si>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</si>
  <si>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</si>
  <si>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</si>
  <si>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</si>
  <si>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</si>
  <si>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</si>
  <si>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</si>
  <si>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</si>
  <si>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</si>
  <si>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</si>
  <si>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</si>
  <si>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</si>
  <si>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</si>
  <si>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</si>
  <si>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</si>
  <si>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</si>
  <si>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</si>
  <si>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</si>
  <si>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</si>
  <si>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</si>
  <si>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</si>
  <si>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</si>
  <si>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</si>
  <si>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</si>
  <si>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</si>
  <si>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</si>
  <si>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</si>
  <si>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</si>
  <si>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</si>
  <si>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</si>
  <si>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</si>
  <si>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</si>
  <si>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</si>
  <si>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</si>
  <si>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</si>
  <si>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</si>
  <si>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</si>
  <si>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</si>
  <si>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</si>
  <si>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</si>
  <si>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</si>
  <si>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</si>
  <si>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</si>
  <si>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</si>
  <si>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</si>
  <si>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</si>
  <si>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</si>
  <si>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</si>
  <si>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</si>
  <si>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</si>
  <si>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</si>
  <si>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</si>
  <si>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</si>
  <si>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</si>
  <si>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</si>
  <si>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</si>
  <si>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</si>
  <si>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</si>
  <si>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</si>
  <si>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</si>
  <si>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</si>
  <si>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</si>
  <si>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</si>
  <si>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</si>
  <si>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</si>
  <si>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</si>
  <si>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</si>
  <si>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</si>
  <si>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</si>
  <si>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</si>
  <si>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</si>
  <si>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</si>
  <si>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</si>
  <si>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</si>
  <si>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</si>
  <si>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</si>
  <si>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</si>
  <si>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</si>
  <si>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</si>
  <si>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</si>
  <si>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</si>
  <si>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</si>
  <si>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</si>
  <si>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</si>
  <si>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</si>
  <si>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</si>
  <si>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</si>
  <si>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</si>
  <si>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</si>
  <si>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</si>
  <si>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</si>
  <si>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</si>
  <si>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</si>
  <si>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</si>
  <si>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</si>
  <si>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</si>
  <si>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</si>
  <si>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</si>
  <si>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</si>
  <si>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</si>
  <si>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</si>
  <si>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</si>
  <si>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</si>
  <si>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</si>
  <si>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</si>
  <si>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</si>
  <si>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</si>
  <si>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</si>
  <si>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</si>
  <si>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</si>
  <si>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</si>
  <si>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</si>
  <si>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</si>
  <si>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</si>
  <si>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</si>
  <si>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</si>
  <si>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</si>
  <si>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</si>
  <si>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</si>
  <si>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</si>
  <si>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</si>
  <si>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</si>
  <si>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</si>
  <si>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</si>
  <si>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</si>
  <si>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</si>
  <si>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</si>
  <si>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</si>
  <si>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</si>
  <si>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</si>
  <si>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</si>
  <si>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</si>
  <si>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</si>
  <si>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</si>
  <si>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</si>
  <si>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</si>
  <si>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</si>
  <si>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</si>
  <si>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</si>
  <si>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</si>
  <si>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</si>
  <si>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</si>
  <si>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</si>
  <si>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</si>
  <si>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</si>
  <si>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</si>
  <si>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</si>
  <si>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</si>
  <si>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</si>
  <si>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</si>
  <si>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</si>
  <si>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</si>
  <si>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</si>
  <si>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</si>
  <si>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</si>
  <si>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</si>
  <si>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</si>
  <si>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</si>
  <si>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</si>
  <si>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</si>
  <si>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</si>
  <si>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</si>
  <si>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</si>
  <si>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</si>
  <si>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</si>
  <si>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</si>
  <si>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</si>
  <si>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</si>
  <si>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</si>
  <si>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</si>
  <si>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</si>
  <si>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</si>
  <si>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</si>
  <si>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</si>
  <si>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</si>
  <si>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</si>
  <si>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</si>
  <si>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</si>
  <si>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</si>
  <si>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</si>
  <si>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</si>
  <si>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</si>
  <si>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</si>
  <si>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</si>
  <si>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</si>
  <si>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</si>
  <si>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</si>
  <si>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</si>
  <si>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</si>
  <si>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</si>
  <si>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</si>
  <si>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</si>
  <si>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</si>
  <si>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</si>
  <si>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</si>
  <si>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</si>
  <si>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</si>
  <si>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</si>
  <si>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</si>
  <si>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</si>
  <si>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</si>
  <si>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</si>
  <si>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</si>
  <si>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</si>
  <si>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</si>
  <si>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</si>
  <si>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</si>
  <si>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</si>
  <si>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</si>
  <si>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</si>
  <si>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</si>
  <si>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</si>
  <si>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</si>
  <si>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</si>
  <si>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</si>
  <si>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</si>
  <si>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</si>
  <si>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</si>
  <si>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</si>
  <si>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</si>
  <si>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</si>
  <si>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</si>
  <si>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</si>
  <si>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</si>
  <si>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</si>
  <si>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</si>
  <si>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</si>
  <si>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</si>
  <si>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</si>
  <si>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</si>
  <si>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</si>
  <si>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</si>
  <si>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</si>
  <si>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</si>
  <si>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</si>
  <si>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</si>
  <si>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</si>
  <si>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</si>
  <si>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</si>
  <si>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</si>
  <si>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</si>
  <si>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</si>
  <si>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</si>
  <si>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</si>
  <si>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</si>
  <si>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</si>
  <si>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</si>
  <si>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</si>
  <si>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</si>
  <si>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</si>
  <si>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</si>
  <si>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</si>
  <si>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</si>
  <si>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</si>
  <si>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</si>
  <si>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</si>
  <si>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</si>
  <si>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</si>
  <si>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</si>
  <si>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</si>
  <si>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</si>
  <si>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</si>
  <si>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</si>
  <si>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</si>
  <si>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</si>
  <si>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</si>
  <si>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</si>
  <si>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</si>
  <si>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</si>
  <si>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</si>
  <si>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</si>
  <si>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</si>
  <si>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</si>
  <si>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</si>
  <si>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</si>
  <si>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</si>
  <si>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</si>
  <si>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</si>
  <si>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</si>
  <si>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</si>
  <si>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</si>
  <si>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</si>
  <si>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</si>
  <si>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</si>
  <si>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</si>
  <si>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</si>
  <si>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</si>
  <si>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</si>
  <si>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</si>
  <si>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</si>
  <si>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</si>
  <si>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</si>
  <si>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</si>
  <si>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</si>
  <si>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</si>
  <si>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</si>
  <si>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</si>
  <si>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</si>
  <si>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</si>
  <si>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</si>
  <si>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</si>
  <si>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</si>
  <si>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</si>
  <si>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</si>
  <si>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</si>
  <si>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</si>
  <si>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</si>
  <si>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</si>
  <si>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</si>
  <si>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</si>
  <si>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</si>
  <si>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</si>
  <si>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</si>
  <si>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</si>
  <si>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</si>
  <si>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</si>
  <si>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</si>
  <si>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</si>
  <si>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</si>
  <si>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</si>
  <si>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</si>
  <si>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</si>
  <si>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</si>
  <si>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</si>
  <si>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</si>
  <si>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</si>
  <si>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</si>
  <si>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</si>
  <si>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</si>
  <si>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</si>
  <si>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</si>
  <si>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</si>
  <si>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</si>
  <si>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</si>
  <si>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</si>
  <si>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</si>
  <si>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</si>
  <si>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</si>
  <si>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</si>
  <si>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</si>
  <si>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</si>
  <si>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</si>
  <si>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</si>
  <si>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</si>
  <si>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</si>
  <si>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</si>
  <si>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</si>
  <si>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</si>
  <si>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</si>
  <si>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</si>
  <si>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</si>
  <si>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</si>
  <si>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</si>
  <si>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</si>
  <si>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</si>
  <si>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</si>
  <si>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</si>
  <si>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</si>
  <si>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</si>
  <si>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</si>
  <si>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</si>
  <si>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</si>
  <si>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</si>
  <si>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</si>
  <si>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</si>
  <si>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</si>
  <si>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</si>
  <si>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</si>
  <si>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</si>
  <si>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</si>
  <si>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</si>
  <si>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</si>
  <si>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</si>
  <si>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</si>
  <si>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</si>
  <si>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</si>
  <si>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</si>
  <si>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</si>
  <si>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</si>
  <si>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</si>
  <si>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</si>
  <si>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</si>
  <si>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</si>
  <si>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</si>
  <si>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</si>
  <si>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</si>
  <si>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</si>
  <si>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</si>
  <si>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</si>
  <si>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</si>
  <si>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</si>
  <si>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</si>
  <si>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</si>
  <si>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</si>
  <si>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</si>
  <si>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</si>
  <si>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</si>
  <si>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</si>
  <si>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</si>
  <si>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</si>
  <si>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</si>
  <si>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</si>
  <si>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</si>
  <si>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</si>
  <si>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</si>
  <si>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</si>
  <si>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</si>
  <si>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</si>
  <si>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</si>
  <si>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</si>
  <si>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</si>
  <si>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</si>
  <si>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</si>
  <si>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</si>
  <si>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</si>
  <si>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</si>
  <si>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</si>
  <si>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</si>
  <si>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</si>
  <si>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</si>
  <si>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</si>
  <si>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</si>
  <si>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</si>
  <si>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</si>
  <si>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</si>
  <si>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</si>
  <si>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</si>
  <si>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</si>
  <si>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</si>
  <si>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</si>
  <si>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</si>
  <si>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</si>
  <si>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</si>
  <si>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</si>
  <si>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</si>
  <si>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</si>
  <si>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</si>
  <si>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</si>
  <si>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</si>
  <si>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</si>
  <si>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</si>
  <si>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</si>
  <si>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</si>
  <si>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</si>
  <si>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</si>
  <si>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</si>
  <si>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</si>
  <si>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</si>
  <si>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</si>
  <si>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</si>
  <si>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</si>
  <si>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</si>
  <si>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</si>
  <si>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</si>
  <si>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</si>
  <si>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</si>
  <si>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</si>
  <si>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</si>
  <si>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</si>
  <si>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</si>
  <si>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</si>
  <si>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</si>
  <si>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</si>
  <si>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</si>
  <si>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</si>
  <si>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</si>
  <si>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</si>
  <si>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</si>
  <si>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</si>
  <si>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</si>
  <si>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</si>
  <si>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</si>
  <si>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</si>
  <si>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</si>
  <si>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</si>
  <si>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</si>
  <si>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</si>
  <si>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</si>
  <si>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</si>
  <si>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</si>
  <si>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</si>
  <si>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</si>
  <si>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</si>
  <si>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</si>
  <si>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</si>
  <si>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</si>
  <si>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</si>
  <si>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</si>
  <si>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</si>
  <si>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</si>
  <si>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</si>
  <si>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</si>
  <si>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</si>
  <si>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</si>
  <si>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</si>
  <si>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</si>
  <si>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</si>
  <si>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</si>
  <si>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</si>
  <si>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</si>
  <si>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</si>
  <si>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</si>
  <si>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</si>
  <si>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</si>
  <si>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</si>
  <si>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</si>
  <si>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</si>
  <si>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</si>
  <si>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</si>
  <si>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</si>
  <si>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</si>
  <si>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</si>
  <si>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</si>
  <si>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</si>
  <si>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</si>
  <si>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</si>
  <si>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</si>
  <si>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</si>
  <si>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</si>
  <si>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</si>
  <si>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</si>
  <si>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</si>
  <si>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</si>
  <si>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</si>
  <si>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</si>
  <si>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</si>
  <si>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</si>
  <si>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</si>
  <si>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</si>
  <si>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</si>
  <si>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</si>
  <si>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</si>
  <si>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</si>
  <si>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</si>
  <si>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</si>
  <si>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</si>
  <si>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</si>
  <si>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</si>
  <si>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</si>
  <si>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</si>
  <si>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</si>
  <si>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</si>
  <si>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</si>
  <si>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</si>
  <si>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</si>
  <si>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</si>
  <si>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</si>
  <si>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</si>
  <si>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</si>
  <si>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</si>
  <si>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</si>
  <si>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</si>
  <si>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</si>
  <si>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</si>
  <si>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</si>
  <si>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</si>
  <si>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</si>
  <si>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</si>
  <si>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</si>
  <si>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</si>
  <si>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</si>
  <si>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</si>
  <si>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</si>
  <si>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</si>
  <si>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</si>
  <si>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</si>
  <si>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</si>
  <si>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</si>
  <si>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</si>
  <si>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</si>
  <si>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</si>
  <si>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</si>
  <si>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</si>
  <si>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</si>
  <si>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</si>
  <si>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</si>
  <si>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</si>
  <si>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</si>
  <si>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</si>
  <si>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</si>
  <si>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</si>
  <si>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</si>
  <si>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</si>
  <si>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</si>
  <si>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</si>
  <si>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</si>
  <si>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</si>
  <si>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</si>
  <si>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</si>
  <si>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</si>
  <si>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</si>
  <si>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</si>
  <si>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</si>
  <si>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</si>
  <si>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</si>
  <si>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</si>
  <si>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</si>
  <si>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</si>
  <si>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</si>
  <si>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</si>
  <si>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</si>
  <si>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</si>
  <si>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</si>
  <si>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</si>
  <si>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</si>
  <si>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</si>
  <si>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</si>
  <si>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</si>
  <si>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</si>
  <si>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</si>
  <si>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</si>
  <si>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</si>
  <si>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</si>
  <si>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</si>
  <si>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</si>
  <si>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</si>
  <si>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</si>
  <si>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</si>
  <si>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</si>
  <si>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</si>
  <si>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</si>
  <si>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</si>
  <si>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</si>
  <si>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</si>
  <si>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</si>
  <si>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</si>
  <si>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</si>
  <si>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</si>
  <si>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</si>
  <si>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</si>
  <si>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</si>
  <si>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</si>
  <si>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</si>
  <si>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</si>
  <si>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</si>
  <si>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</si>
  <si>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</si>
  <si>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</si>
  <si>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</si>
  <si>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</si>
  <si>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</si>
  <si>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</si>
  <si>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</si>
  <si>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</si>
  <si>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</si>
  <si>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</si>
  <si>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</si>
  <si>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</si>
  <si>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</si>
  <si>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</si>
  <si>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</si>
  <si>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</si>
  <si>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</si>
  <si>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</si>
  <si>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</si>
  <si>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</si>
  <si>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</si>
  <si>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</si>
  <si>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</si>
  <si>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</si>
  <si>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</si>
  <si>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</si>
  <si>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</si>
  <si>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</si>
  <si>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</si>
  <si>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</si>
  <si>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</si>
  <si>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</si>
  <si>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</si>
  <si>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</si>
  <si>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</si>
  <si>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</si>
  <si>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</si>
  <si>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</si>
  <si>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</si>
  <si>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</si>
  <si>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</si>
  <si>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</si>
  <si>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</si>
  <si>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</si>
  <si>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</si>
  <si>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</si>
  <si>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</si>
  <si>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</si>
  <si>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</si>
  <si>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</si>
  <si>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</si>
  <si>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</si>
  <si>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</si>
  <si>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</si>
  <si>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</si>
  <si>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</si>
  <si>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</si>
  <si>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</si>
  <si>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</si>
  <si>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</si>
  <si>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</si>
  <si>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</si>
  <si>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</si>
  <si>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</si>
  <si>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</si>
  <si>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</si>
  <si>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</si>
  <si>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</si>
  <si>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</si>
  <si>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</si>
  <si>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</si>
  <si>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</si>
  <si>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</si>
  <si>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</si>
  <si>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</si>
  <si>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</si>
  <si>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</si>
  <si>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</si>
  <si>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</si>
  <si>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</si>
  <si>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</si>
  <si>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</si>
  <si>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</si>
  <si>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</si>
  <si>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</si>
  <si>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</si>
  <si>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</si>
  <si>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</si>
  <si>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</si>
  <si>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</si>
  <si>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</si>
  <si>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</si>
  <si>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</si>
  <si>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</si>
  <si>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</si>
  <si>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</si>
  <si>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</si>
  <si>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</si>
  <si>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</si>
  <si>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</si>
  <si>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</si>
  <si>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</si>
  <si>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</si>
  <si>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</si>
  <si>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</si>
  <si>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</si>
  <si>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</si>
  <si>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</si>
  <si>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</si>
  <si>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</si>
  <si>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</si>
  <si>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</si>
  <si>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</si>
  <si>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</si>
  <si>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</si>
  <si>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</si>
  <si>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</si>
  <si>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</si>
  <si>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</si>
  <si>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</si>
  <si>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</si>
  <si>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</si>
  <si>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</si>
  <si>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</si>
  <si>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</si>
  <si>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</si>
  <si>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</si>
  <si>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</si>
  <si>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</si>
  <si>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</si>
  <si>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</si>
  <si>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</si>
  <si>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</si>
  <si>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</si>
  <si>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</si>
  <si>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</si>
  <si>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</si>
  <si>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</si>
  <si>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</si>
  <si>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</si>
  <si>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</si>
  <si>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</si>
  <si>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</si>
  <si>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</si>
  <si>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</si>
  <si>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</si>
  <si>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</si>
  <si>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</si>
  <si>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</si>
  <si>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</si>
  <si>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</si>
  <si>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</si>
  <si>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</si>
  <si>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</si>
  <si>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</si>
  <si>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</si>
  <si>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</si>
  <si>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</si>
  <si>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</si>
  <si>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</si>
  <si>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</si>
  <si>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</si>
  <si>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</si>
  <si>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</si>
  <si>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</si>
  <si>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</si>
  <si>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</si>
  <si>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</si>
  <si>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</si>
  <si>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</si>
  <si>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</si>
  <si>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</si>
  <si>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</si>
  <si>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</si>
  <si>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</si>
  <si>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</si>
  <si>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</si>
  <si>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</si>
  <si>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</si>
  <si>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</si>
  <si>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</si>
  <si>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</si>
  <si>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</si>
  <si>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</si>
  <si>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</si>
  <si>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</si>
  <si>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</si>
  <si>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</si>
  <si>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</si>
  <si>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</si>
  <si>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</si>
  <si>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</si>
  <si>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</si>
  <si>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</si>
  <si>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</si>
  <si>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</si>
  <si>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</si>
  <si>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</si>
  <si>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</si>
  <si>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</si>
  <si>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</si>
  <si>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</si>
  <si>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</si>
  <si>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</si>
  <si>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</si>
  <si>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</si>
  <si>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</si>
  <si>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</si>
  <si>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</si>
  <si>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</si>
  <si>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</si>
  <si>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</si>
  <si>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</si>
  <si>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</si>
  <si>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</si>
  <si>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</si>
  <si>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</si>
  <si>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</si>
  <si>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</si>
  <si>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</si>
  <si>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</si>
  <si>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</si>
  <si>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</si>
  <si>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</si>
  <si>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</si>
  <si>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</si>
  <si>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</si>
  <si>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</si>
  <si>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</si>
  <si>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</si>
  <si>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</si>
  <si>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</si>
  <si>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</si>
  <si>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</si>
  <si>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</si>
  <si>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</si>
  <si>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</si>
  <si>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</si>
  <si>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</si>
  <si>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</si>
  <si>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</si>
  <si>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</si>
  <si>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</si>
  <si>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</si>
  <si>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</si>
  <si>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</si>
  <si>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</si>
  <si>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</si>
  <si>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</si>
  <si>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</si>
  <si>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</si>
  <si>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</si>
  <si>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</si>
  <si>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</si>
  <si>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</si>
  <si>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</si>
  <si>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</si>
  <si>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</si>
  <si>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</si>
  <si>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</si>
  <si>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</si>
  <si>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</si>
  <si>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</si>
  <si>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</si>
  <si>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</si>
  <si>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</si>
  <si>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</si>
  <si>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</si>
  <si>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</si>
  <si>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</si>
  <si>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</si>
  <si>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</si>
  <si>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</si>
  <si>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</si>
  <si>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</si>
  <si>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</si>
  <si>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</si>
  <si>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</si>
  <si>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</si>
  <si>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</si>
  <si>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</si>
  <si>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</si>
  <si>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</si>
  <si>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</si>
  <si>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</si>
  <si>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</si>
  <si>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</si>
  <si>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</si>
  <si>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</si>
  <si>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</si>
  <si>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</si>
  <si>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</si>
  <si>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</si>
  <si>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</si>
  <si>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</si>
  <si>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</si>
  <si>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</si>
  <si>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</si>
  <si>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</si>
  <si>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</si>
  <si>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</si>
  <si>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</si>
  <si>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</si>
  <si>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</si>
  <si>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</si>
  <si>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</si>
  <si>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</si>
  <si>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</si>
  <si>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</si>
  <si>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</si>
  <si>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</si>
  <si>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</si>
  <si>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</si>
  <si>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</si>
  <si>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</si>
  <si>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</si>
  <si>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</si>
  <si>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</si>
  <si>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</si>
  <si>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</si>
  <si>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</si>
  <si>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</si>
  <si>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</si>
  <si>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</si>
  <si>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</si>
  <si>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</si>
  <si>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</si>
  <si>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</si>
  <si>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</si>
  <si>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</si>
  <si>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</si>
  <si>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</si>
  <si>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</si>
  <si>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</si>
  <si>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</si>
  <si>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</si>
  <si>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</si>
  <si>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</si>
  <si>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</si>
  <si>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</si>
  <si>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</si>
  <si>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</si>
  <si>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</si>
  <si>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</si>
  <si>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</si>
  <si>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</si>
  <si>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</si>
  <si>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</si>
  <si>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</si>
  <si>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</si>
  <si>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</si>
  <si>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</si>
  <si>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</si>
  <si>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</si>
  <si>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</si>
  <si>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</si>
  <si>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</si>
  <si>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</si>
  <si>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</si>
  <si>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</si>
  <si>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</si>
  <si>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</si>
  <si>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</si>
  <si>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</si>
  <si>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</si>
  <si>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</si>
  <si>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</si>
  <si>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</si>
  <si>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</si>
  <si>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</si>
  <si>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</si>
  <si>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</si>
  <si>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</si>
  <si>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</si>
  <si>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</si>
  <si>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</si>
  <si>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</si>
  <si>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</si>
  <si>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</si>
  <si>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</si>
  <si>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</si>
  <si>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</si>
  <si>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</si>
  <si>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</si>
  <si>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</si>
  <si>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</si>
  <si>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</si>
  <si>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</si>
  <si>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</si>
  <si>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</si>
  <si>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</si>
  <si>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</si>
  <si>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</si>
  <si>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</si>
  <si>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</si>
  <si>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</si>
  <si>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</si>
  <si>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</si>
  <si>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</si>
  <si>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</si>
  <si>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</si>
  <si>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</si>
  <si>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</si>
  <si>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</si>
  <si>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</si>
  <si>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</si>
  <si>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</si>
  <si>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</si>
  <si>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</si>
  <si>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</si>
  <si>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</si>
  <si>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</si>
  <si>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</si>
  <si>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</si>
  <si>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</si>
  <si>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</si>
  <si>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</si>
  <si>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</si>
  <si>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</si>
  <si>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</si>
  <si>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</si>
  <si>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</si>
  <si>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</si>
  <si>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</si>
  <si>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</si>
  <si>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</si>
  <si>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</si>
  <si>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</si>
  <si>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</si>
  <si>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</si>
  <si>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</si>
  <si>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</si>
  <si>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</si>
  <si>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</si>
  <si>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</si>
  <si>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</si>
  <si>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</si>
  <si>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</si>
  <si>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</si>
  <si>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</si>
  <si>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</si>
  <si>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</si>
  <si>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</si>
  <si>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</si>
  <si>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</si>
  <si>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</si>
  <si>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</si>
  <si>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</si>
  <si>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</si>
  <si>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</si>
  <si>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</si>
  <si>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</si>
  <si>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</si>
  <si>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</si>
  <si>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</si>
  <si>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</si>
  <si>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</si>
  <si>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</si>
  <si>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</si>
  <si>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</si>
  <si>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</si>
  <si>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</si>
  <si>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</si>
  <si>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</si>
  <si>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</si>
  <si>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</si>
  <si>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</si>
  <si>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</si>
  <si>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</si>
  <si>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</si>
  <si>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</si>
  <si>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</si>
  <si>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</si>
  <si>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</si>
  <si>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</si>
  <si>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</si>
  <si>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</si>
  <si>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</si>
  <si>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</si>
  <si>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</si>
  <si>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</si>
  <si>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</si>
  <si>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</si>
  <si>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</si>
  <si>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</si>
  <si>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</si>
  <si>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</si>
  <si>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</si>
  <si>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</si>
  <si>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</si>
  <si>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</si>
  <si>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</si>
  <si>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</si>
  <si>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</si>
  <si>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</si>
  <si>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</si>
  <si>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</si>
  <si>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</si>
  <si>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</si>
  <si>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</si>
  <si>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</si>
  <si>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</si>
  <si>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</si>
  <si>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</si>
  <si>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</si>
  <si>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</si>
  <si>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</si>
  <si>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</si>
  <si>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</si>
  <si>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</si>
  <si>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</si>
  <si>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</si>
  <si>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</si>
  <si>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</si>
  <si>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</si>
  <si>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</si>
  <si>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</si>
  <si>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</si>
  <si>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</si>
  <si>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</si>
  <si>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</si>
  <si>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</si>
  <si>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</si>
  <si>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</si>
  <si>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</si>
  <si>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</si>
  <si>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</si>
  <si>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</si>
  <si>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</si>
  <si>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</si>
  <si>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</si>
  <si>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</si>
  <si>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</si>
  <si>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</si>
  <si>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</si>
  <si>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</si>
  <si>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</si>
  <si>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</si>
  <si>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</si>
  <si>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</si>
  <si>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</si>
  <si>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</si>
  <si>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</si>
  <si>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</si>
  <si>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</si>
  <si>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</si>
  <si>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</si>
  <si>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</si>
  <si>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</si>
  <si>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</si>
  <si>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</si>
  <si>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</si>
  <si>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</si>
  <si>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</si>
  <si>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</si>
  <si>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</si>
  <si>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</si>
  <si>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</si>
  <si>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</si>
  <si>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</si>
  <si>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</si>
  <si>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</si>
  <si>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</si>
  <si>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</si>
  <si>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</si>
  <si>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</si>
  <si>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</si>
  <si>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</si>
  <si>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</si>
  <si>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</si>
  <si>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</si>
  <si>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</si>
  <si>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</si>
  <si>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</si>
  <si>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</si>
  <si>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</si>
  <si>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</si>
  <si>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</si>
  <si>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</si>
  <si>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</si>
  <si>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</si>
  <si>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</si>
  <si>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</si>
  <si>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</si>
  <si>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</si>
  <si>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</si>
  <si>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</si>
  <si>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</si>
  <si>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</si>
  <si>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</si>
  <si>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</si>
  <si>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</si>
  <si>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</si>
  <si>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</si>
  <si>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</si>
  <si>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</si>
  <si>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</si>
  <si>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</si>
  <si>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</si>
  <si>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</si>
  <si>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</si>
  <si>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</si>
  <si>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</si>
  <si>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</si>
  <si>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</si>
  <si>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</si>
  <si>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</si>
  <si>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</si>
  <si>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</si>
  <si>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</si>
  <si>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</si>
  <si>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</si>
  <si>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</si>
  <si>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</si>
  <si>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</si>
  <si>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</si>
  <si>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</si>
  <si>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</si>
  <si>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</si>
  <si>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</si>
  <si>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</si>
  <si>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</si>
  <si>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</si>
  <si>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</si>
  <si>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</si>
  <si>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</si>
  <si>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</si>
  <si>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</si>
  <si>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</si>
  <si>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</si>
  <si>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</si>
  <si>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</si>
  <si>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</si>
  <si>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</si>
  <si>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</si>
  <si>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</si>
  <si>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</si>
  <si>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</si>
  <si>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</si>
  <si>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</si>
  <si>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</si>
  <si>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</si>
  <si>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</si>
  <si>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</si>
  <si>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</si>
  <si>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</si>
  <si>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</si>
  <si>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</si>
  <si>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</si>
  <si>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</si>
  <si>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</si>
  <si>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</si>
  <si>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</si>
  <si>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</si>
  <si>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</si>
  <si>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</si>
  <si>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</si>
  <si>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</si>
  <si>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</si>
  <si>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</si>
  <si>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</si>
  <si>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</si>
  <si>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</si>
  <si>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</si>
  <si>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</si>
  <si>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</si>
  <si>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</si>
  <si>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</si>
  <si>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</si>
  <si>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</si>
  <si>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</si>
  <si>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</si>
  <si>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</si>
  <si>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</si>
  <si>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</si>
  <si>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</si>
  <si>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</si>
  <si>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</si>
  <si>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</si>
  <si>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</si>
  <si>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</si>
  <si>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</si>
  <si>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</si>
  <si>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</si>
  <si>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</si>
  <si>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</si>
  <si>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</si>
  <si>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</si>
  <si>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</si>
  <si>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</si>
  <si>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</si>
  <si>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</si>
  <si>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</si>
  <si>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</si>
  <si>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</si>
  <si>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</si>
  <si>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</si>
  <si>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</si>
  <si>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</si>
  <si>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</si>
  <si>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</si>
  <si>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</si>
  <si>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</si>
  <si>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</si>
  <si>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</si>
  <si>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</si>
  <si>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</si>
  <si>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</si>
  <si>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</si>
  <si>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</si>
  <si>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</si>
  <si>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</si>
  <si>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</si>
  <si>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</si>
  <si>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</si>
  <si>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</si>
  <si>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</si>
  <si>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</si>
  <si>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</si>
  <si>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</si>
  <si>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</si>
  <si>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</si>
  <si>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</si>
  <si>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</si>
  <si>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</si>
  <si>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</si>
  <si>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</si>
  <si>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</si>
  <si>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</si>
  <si>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</si>
  <si>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</si>
  <si>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</si>
  <si>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</si>
  <si>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</si>
  <si>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</si>
  <si>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</si>
  <si>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</si>
  <si>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</si>
  <si>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</si>
  <si>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</si>
  <si>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</si>
  <si>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</si>
  <si>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</si>
  <si>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</si>
  <si>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</si>
  <si>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</si>
  <si>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</si>
  <si>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</si>
  <si>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</si>
  <si>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</si>
  <si>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</si>
  <si>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</si>
  <si>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</si>
  <si>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</si>
  <si>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</si>
  <si>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</si>
  <si>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</si>
  <si>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</si>
  <si>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</si>
  <si>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</si>
  <si>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</si>
  <si>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</si>
  <si>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</si>
  <si>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</si>
  <si>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</si>
  <si>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</si>
  <si>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</si>
  <si>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</si>
  <si>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</si>
  <si>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</si>
  <si>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</si>
  <si>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</si>
  <si>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</si>
  <si>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</si>
  <si>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</si>
  <si>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</si>
  <si>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</si>
  <si>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</si>
  <si>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</si>
  <si>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</si>
  <si>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</si>
  <si>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</si>
  <si>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</si>
  <si>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</si>
  <si>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</si>
  <si>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</si>
  <si>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</si>
  <si>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</si>
  <si>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</si>
  <si>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</si>
  <si>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</si>
  <si>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</si>
  <si>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</si>
  <si>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</si>
  <si>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</si>
  <si>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</si>
  <si>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</si>
  <si>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</si>
  <si>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</si>
  <si>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</si>
  <si>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</si>
  <si>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</si>
  <si>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</si>
  <si>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</si>
  <si>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</si>
  <si>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</si>
  <si>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</si>
  <si>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</si>
  <si>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</si>
  <si>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</si>
  <si>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</si>
  <si>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</si>
  <si>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</si>
  <si>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</si>
  <si>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</si>
  <si>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</si>
  <si>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</si>
  <si>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</si>
  <si>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</si>
  <si>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</si>
  <si>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</si>
  <si>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</si>
  <si>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</si>
  <si>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</si>
  <si>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</si>
  <si>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</si>
  <si>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</si>
  <si>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</si>
  <si>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</si>
  <si>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</si>
  <si>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</si>
  <si>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</si>
  <si>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</si>
  <si>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</si>
  <si>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</si>
  <si>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</si>
  <si>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</si>
  <si>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</si>
  <si>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</si>
  <si>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</si>
  <si>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</si>
  <si>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</si>
  <si>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</si>
  <si>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</si>
  <si>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</si>
  <si>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</si>
  <si>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</si>
  <si>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</si>
  <si>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</si>
  <si>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</si>
  <si>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</si>
  <si>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</si>
  <si>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</si>
  <si>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</si>
  <si>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</si>
  <si>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</si>
  <si>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</si>
  <si>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</si>
  <si>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</si>
  <si>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</si>
  <si>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</si>
  <si>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</si>
  <si>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</si>
  <si>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</si>
  <si>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</si>
  <si>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</si>
  <si>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</si>
  <si>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</si>
  <si>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</si>
  <si>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</si>
  <si>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</si>
  <si>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</si>
  <si>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</si>
  <si>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</si>
  <si>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</si>
  <si>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</si>
  <si>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</si>
  <si>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</si>
  <si>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</si>
  <si>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</si>
  <si>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</si>
  <si>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</si>
  <si>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</si>
  <si>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</si>
  <si>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</si>
  <si>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</si>
  <si>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</si>
  <si>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</si>
  <si>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</si>
  <si>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</si>
  <si>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</si>
  <si>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</si>
  <si>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</si>
  <si>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</si>
  <si>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</si>
  <si>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</si>
  <si>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</si>
  <si>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</si>
  <si>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</si>
  <si>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</si>
  <si>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</si>
  <si>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</si>
  <si>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</si>
  <si>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</si>
  <si>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</si>
  <si>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</si>
  <si>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</si>
  <si>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</si>
  <si>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</si>
  <si>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</si>
  <si>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</si>
  <si>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</si>
  <si>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</si>
  <si>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</si>
  <si>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</si>
  <si>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</si>
  <si>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</si>
  <si>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</si>
  <si>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</si>
  <si>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</si>
  <si>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</si>
  <si>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</si>
  <si>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</si>
  <si>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</si>
  <si>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</si>
  <si>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</si>
  <si>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</si>
  <si>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</si>
  <si>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</si>
  <si>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</si>
  <si>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</si>
  <si>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</si>
  <si>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</si>
  <si>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</si>
  <si>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</si>
  <si>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</si>
  <si>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</si>
  <si>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</si>
  <si>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</si>
  <si>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</si>
  <si>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</si>
  <si>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</si>
  <si>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</si>
  <si>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</si>
  <si>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</si>
  <si>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</si>
  <si>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</si>
  <si>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</si>
  <si>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</si>
  <si>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</si>
  <si>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</si>
  <si>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</si>
  <si>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</si>
  <si>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</si>
  <si>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</si>
  <si>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</si>
  <si>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</si>
  <si>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</si>
  <si>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</si>
  <si>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</si>
  <si>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</si>
  <si>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</si>
  <si>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</si>
  <si>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</si>
  <si>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</si>
  <si>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</si>
  <si>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</si>
  <si>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</si>
  <si>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</si>
  <si>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</si>
  <si>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</si>
  <si>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</si>
  <si>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</si>
  <si>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</si>
  <si>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</si>
  <si>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</si>
  <si>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</si>
  <si>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</si>
  <si>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</si>
  <si>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</si>
  <si>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</si>
  <si>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</si>
  <si>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</si>
  <si>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</si>
  <si>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</si>
  <si>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</si>
  <si>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</si>
  <si>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</si>
  <si>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</si>
  <si>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</si>
  <si>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</si>
  <si>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</si>
  <si>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</si>
  <si>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</si>
  <si>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</si>
  <si>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</si>
  <si>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</si>
  <si>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</si>
  <si>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</si>
  <si>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</si>
  <si>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</si>
  <si>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</si>
  <si>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</si>
  <si>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</si>
  <si>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</si>
  <si>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</si>
  <si>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</si>
  <si>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</si>
  <si>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</si>
  <si>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</si>
  <si>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</si>
  <si>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</si>
  <si>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</si>
  <si>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</si>
  <si>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</si>
  <si>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</si>
  <si>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</si>
  <si>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</si>
  <si>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</si>
  <si>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</si>
  <si>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</si>
  <si>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</si>
  <si>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</si>
  <si>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</si>
  <si>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</si>
  <si>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</si>
  <si>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</si>
  <si>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</si>
  <si>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</si>
  <si>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</si>
  <si>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</si>
  <si>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</si>
  <si>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</si>
  <si>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</si>
  <si>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</si>
  <si>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</si>
  <si>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</si>
  <si>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</si>
  <si>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</si>
  <si>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</si>
  <si>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</si>
  <si>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</si>
  <si>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</si>
  <si>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</si>
  <si>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</si>
  <si>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</si>
  <si>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</si>
  <si>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</si>
  <si>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</si>
  <si>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</si>
  <si>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</si>
  <si>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</si>
  <si>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</si>
  <si>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</si>
  <si>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</si>
  <si>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</si>
  <si>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</si>
  <si>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</si>
  <si>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</si>
  <si>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</si>
  <si>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</si>
  <si>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</si>
  <si>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</si>
  <si>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</si>
  <si>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</si>
  <si>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</si>
  <si>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</si>
  <si>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</si>
  <si>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</si>
  <si>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</si>
  <si>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</si>
  <si>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</si>
  <si>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</si>
  <si>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</si>
  <si>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</si>
  <si>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</si>
  <si>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</si>
  <si>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</si>
  <si>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</si>
  <si>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</si>
  <si>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</si>
  <si>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</si>
  <si>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</si>
  <si>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</si>
  <si>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</si>
  <si>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</si>
  <si>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</si>
  <si>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</si>
  <si>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</si>
  <si>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</si>
  <si>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</si>
  <si>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</si>
  <si>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</si>
  <si>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</si>
  <si>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</si>
  <si>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</si>
  <si>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</si>
  <si>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</si>
  <si>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</si>
  <si>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</si>
  <si>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</si>
  <si>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</si>
  <si>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</si>
  <si>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</si>
  <si>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</si>
  <si>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</si>
  <si>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</si>
  <si>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</si>
  <si>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</si>
  <si>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</si>
  <si>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</si>
  <si>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</si>
  <si>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</si>
  <si>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</si>
  <si>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</si>
  <si>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</si>
  <si>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</si>
  <si>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</si>
  <si>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</si>
  <si>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</si>
  <si>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</si>
  <si>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</si>
  <si>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</si>
  <si>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</si>
  <si>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</si>
  <si>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</si>
  <si>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</si>
  <si>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</si>
  <si>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</si>
  <si>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</si>
  <si>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</si>
  <si>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</si>
  <si>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</si>
  <si>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</si>
  <si>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</si>
  <si>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</si>
  <si>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</si>
  <si>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</si>
  <si>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</si>
  <si>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</si>
  <si>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</si>
  <si>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</si>
  <si>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</si>
  <si>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</si>
  <si>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</si>
  <si>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</si>
  <si>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</si>
  <si>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</si>
  <si>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</si>
  <si>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</si>
  <si>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</si>
  <si>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</si>
  <si>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</si>
  <si>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</si>
  <si>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</si>
  <si>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</si>
  <si>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</si>
  <si>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</si>
  <si>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</si>
  <si>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</si>
  <si>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</si>
  <si>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</si>
  <si>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</si>
  <si>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</si>
  <si>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</si>
  <si>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</si>
  <si>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</si>
  <si>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</si>
  <si>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</si>
  <si>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</si>
  <si>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</si>
  <si>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</si>
  <si>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</si>
  <si>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</si>
  <si>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</si>
  <si>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</si>
  <si>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</si>
  <si>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</si>
  <si>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</si>
  <si>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</si>
  <si>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</si>
  <si>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</si>
  <si>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</si>
  <si>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</si>
  <si>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</si>
  <si>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</si>
  <si>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</si>
  <si>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</si>
  <si>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</si>
  <si>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</si>
  <si>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</si>
  <si>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</si>
  <si>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</si>
  <si>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</si>
  <si>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</si>
  <si>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</si>
  <si>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</si>
  <si>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</si>
  <si>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</si>
  <si>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</si>
  <si>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</si>
  <si>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</si>
  <si>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</si>
  <si>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</si>
  <si>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</si>
  <si>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</si>
  <si>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</si>
  <si>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</si>
  <si>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</si>
  <si>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</si>
  <si>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</si>
  <si>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</si>
  <si>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</si>
  <si>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</si>
  <si>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</si>
  <si>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</si>
  <si>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</si>
  <si>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</si>
  <si>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</si>
  <si>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</si>
  <si>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</si>
  <si>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</si>
  <si>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</si>
  <si>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</si>
  <si>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</si>
  <si>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</si>
  <si>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</si>
  <si>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</si>
  <si>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</si>
  <si>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</si>
  <si>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</si>
  <si>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</si>
  <si>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</si>
  <si>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</si>
  <si>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</si>
  <si>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</si>
  <si>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</si>
  <si>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</si>
  <si>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</si>
  <si>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</si>
  <si>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</si>
  <si>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</si>
  <si>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</si>
  <si>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</si>
  <si>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</si>
  <si>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</si>
  <si>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</si>
  <si>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</si>
  <si>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</si>
  <si>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</si>
  <si>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</si>
  <si>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</si>
  <si>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</si>
  <si>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</si>
  <si>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</si>
  <si>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</si>
  <si>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</si>
  <si>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</si>
  <si>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</si>
  <si>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</si>
  <si>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</si>
  <si>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</si>
  <si>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</si>
  <si>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</si>
  <si>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</si>
  <si>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</si>
  <si>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</si>
  <si>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</si>
  <si>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</si>
  <si>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</si>
  <si>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</si>
  <si>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</si>
  <si>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</si>
  <si>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</si>
  <si>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</si>
  <si>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</si>
  <si>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</si>
  <si>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</si>
  <si>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</si>
  <si>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</si>
  <si>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</si>
  <si>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</si>
  <si>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</si>
  <si>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</si>
  <si>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</si>
  <si>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</si>
  <si>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</si>
  <si>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</si>
  <si>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</si>
  <si>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</si>
  <si>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</si>
  <si>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</si>
  <si>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</si>
  <si>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</si>
  <si>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</si>
  <si>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</si>
  <si>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</si>
  <si>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</si>
  <si>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</si>
  <si>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</si>
  <si>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</si>
  <si>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</si>
  <si>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</si>
  <si>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</si>
  <si>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</si>
  <si>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</si>
  <si>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</si>
  <si>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</si>
  <si>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</si>
  <si>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</si>
  <si>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</si>
  <si>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</si>
  <si>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</si>
  <si>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</si>
  <si>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</si>
  <si>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</si>
  <si>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</si>
  <si>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</si>
  <si>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</si>
  <si>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</si>
  <si>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</si>
  <si>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</si>
  <si>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</si>
  <si>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</si>
  <si>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</si>
  <si>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</si>
  <si>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</si>
  <si>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</si>
  <si>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</si>
  <si>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</si>
  <si>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</si>
  <si>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</si>
  <si>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</si>
  <si>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</si>
  <si>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</si>
  <si>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</si>
  <si>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</si>
  <si>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</si>
  <si>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</si>
  <si>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</si>
  <si>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</si>
  <si>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</si>
  <si>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</si>
  <si>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</si>
  <si>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</si>
  <si>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</si>
  <si>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</si>
  <si>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</si>
  <si>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</si>
  <si>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</si>
  <si>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</si>
  <si>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</si>
  <si>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</si>
  <si>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</si>
  <si>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</si>
  <si>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</si>
  <si>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</si>
  <si>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</si>
  <si>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</si>
  <si>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</si>
  <si>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</si>
  <si>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</si>
  <si>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</si>
  <si>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</si>
  <si>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</si>
  <si>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</si>
  <si>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</si>
  <si>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</si>
  <si>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</si>
  <si>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</si>
  <si>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</si>
  <si>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</si>
  <si>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</si>
  <si>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</si>
  <si>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</si>
  <si>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</si>
  <si>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</si>
  <si>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</si>
  <si>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</si>
  <si>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</si>
  <si>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</si>
  <si>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</si>
  <si>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</si>
  <si>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</si>
  <si>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</si>
  <si>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</si>
  <si>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</si>
  <si>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</si>
  <si>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</si>
  <si>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</si>
  <si>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</si>
  <si>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</si>
  <si>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</si>
  <si>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</si>
  <si>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</si>
  <si>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</si>
  <si>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</si>
  <si>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</si>
  <si>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</si>
  <si>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</si>
  <si>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</si>
  <si>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</si>
  <si>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</si>
  <si>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</si>
  <si>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</si>
  <si>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</si>
  <si>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</si>
  <si>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</si>
  <si>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</si>
  <si>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</si>
  <si>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</si>
  <si>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</si>
  <si>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</si>
  <si>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</si>
  <si>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</si>
  <si>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</si>
  <si>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</si>
  <si>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</si>
  <si>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</si>
  <si>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</si>
  <si>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</si>
  <si>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</si>
  <si>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</si>
  <si>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</si>
  <si>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</si>
  <si>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</si>
  <si>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</si>
  <si>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</si>
  <si>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</si>
  <si>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</si>
  <si>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</si>
  <si>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</si>
  <si>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</si>
  <si>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</si>
  <si>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</si>
  <si>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</si>
  <si>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</si>
  <si>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</si>
  <si>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</si>
  <si>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</si>
  <si>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</si>
  <si>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</si>
  <si>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</si>
  <si>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</si>
  <si>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</si>
  <si>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</si>
  <si>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</si>
  <si>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</si>
  <si>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</si>
  <si>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</si>
  <si>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</si>
  <si>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</si>
  <si>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</si>
  <si>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</si>
  <si>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</si>
  <si>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</si>
  <si>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</si>
  <si>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</si>
  <si>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</si>
  <si>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</si>
  <si>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</si>
  <si>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</si>
  <si>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</si>
  <si>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</si>
  <si>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</si>
  <si>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</si>
  <si>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</si>
  <si>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</si>
  <si>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</si>
  <si>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</si>
  <si>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</si>
  <si>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</si>
  <si>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</si>
  <si>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</si>
  <si>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</si>
  <si>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</si>
  <si>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</si>
  <si>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</si>
  <si>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</si>
  <si>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</si>
  <si>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</si>
  <si>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</si>
  <si>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</si>
  <si>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</si>
  <si>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</si>
  <si>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</si>
  <si>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</si>
  <si>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</si>
  <si>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</si>
  <si>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</si>
  <si>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</si>
  <si>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</si>
  <si>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</si>
  <si>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</si>
  <si>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</si>
  <si>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</si>
  <si>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</si>
  <si>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</si>
  <si>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</si>
  <si>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</si>
  <si>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</si>
  <si>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</si>
  <si>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</si>
  <si>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</si>
  <si>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</si>
  <si>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</si>
  <si>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</si>
  <si>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</si>
  <si>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</si>
  <si>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</si>
  <si>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</si>
  <si>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</si>
  <si>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</si>
  <si>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</si>
  <si>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</si>
  <si>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</si>
  <si>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</si>
  <si>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</si>
  <si>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</si>
  <si>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</si>
  <si>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</si>
  <si>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</si>
  <si>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</si>
  <si>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</si>
  <si>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</si>
  <si>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</si>
  <si>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</si>
  <si>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</si>
  <si>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</si>
  <si>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</si>
  <si>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</si>
  <si>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</si>
  <si>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</si>
  <si>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</si>
  <si>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</si>
  <si>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</si>
  <si>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</si>
  <si>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</si>
  <si>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</si>
  <si>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</si>
  <si>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</si>
  <si>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</si>
  <si>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</si>
  <si>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</si>
  <si>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</si>
  <si>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</si>
  <si>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</si>
  <si>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</si>
  <si>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</si>
  <si>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</si>
  <si>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</si>
  <si>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</si>
  <si>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</si>
  <si>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</si>
  <si>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</si>
  <si>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</si>
  <si>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</si>
  <si>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</si>
  <si>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</si>
  <si>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</si>
  <si>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</si>
  <si>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</si>
  <si>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</si>
  <si>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</si>
  <si>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</si>
  <si>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</si>
  <si>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</si>
  <si>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</si>
  <si>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</si>
  <si>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</si>
  <si>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</si>
  <si>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</si>
  <si>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</si>
  <si>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</si>
  <si>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</si>
  <si>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</si>
  <si>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</si>
  <si>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</si>
  <si>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</si>
  <si>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</si>
  <si>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</si>
  <si>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</si>
  <si>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</si>
  <si>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</si>
  <si>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</si>
  <si>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</si>
  <si>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</si>
  <si>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</si>
  <si>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</si>
  <si>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</si>
  <si>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</si>
  <si>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</si>
  <si>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</si>
  <si>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</si>
  <si>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</si>
  <si>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</si>
  <si>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</si>
  <si>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</si>
  <si>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</si>
  <si>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</si>
  <si>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</si>
  <si>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</si>
  <si>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</si>
  <si>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</si>
  <si>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</si>
  <si>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</si>
  <si>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</si>
  <si>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</si>
  <si>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</si>
  <si>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</si>
  <si>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</si>
  <si>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</si>
  <si>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</si>
  <si>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</si>
  <si>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</si>
  <si>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</si>
  <si>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</si>
  <si>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</si>
  <si>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</si>
  <si>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</si>
  <si>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</si>
  <si>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</si>
  <si>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</si>
  <si>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</si>
  <si>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</si>
  <si>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</si>
  <si>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</si>
  <si>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</si>
  <si>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</si>
  <si>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</si>
  <si>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</si>
  <si>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</si>
  <si>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</si>
  <si>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</si>
  <si>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</si>
  <si>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</si>
  <si>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</si>
  <si>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</si>
  <si>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</si>
  <si>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</si>
  <si>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</si>
  <si>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</si>
  <si>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</si>
  <si>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</si>
  <si>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</si>
  <si>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</si>
  <si>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</si>
  <si>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</si>
  <si>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</si>
  <si>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</si>
  <si>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</si>
  <si>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</si>
  <si>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</si>
  <si>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</si>
  <si>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</si>
  <si>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</si>
  <si>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</si>
  <si>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</si>
  <si>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</si>
  <si>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</si>
  <si>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</si>
  <si>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</si>
  <si>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</si>
  <si>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</si>
  <si>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</si>
  <si>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</si>
  <si>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</si>
  <si>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</si>
  <si>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</si>
  <si>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</si>
  <si>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</si>
  <si>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</si>
  <si>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</si>
  <si>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</si>
  <si>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</si>
  <si>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</si>
  <si>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</si>
  <si>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</si>
  <si>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</si>
  <si>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</si>
  <si>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</si>
  <si>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</si>
  <si>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</si>
  <si>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</si>
  <si>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</si>
  <si>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</si>
  <si>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</si>
  <si>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</si>
  <si>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</si>
  <si>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</si>
  <si>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</si>
  <si>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</si>
  <si>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</si>
  <si>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</si>
  <si>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</si>
  <si>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</si>
  <si>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</si>
  <si>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</si>
  <si>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</si>
  <si>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</si>
  <si>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</si>
  <si>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</si>
  <si>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</si>
  <si>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</si>
  <si>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</si>
  <si>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</si>
  <si>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</si>
  <si>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</si>
  <si>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</si>
  <si>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</si>
  <si>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</si>
  <si>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</si>
  <si>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</si>
  <si>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</si>
  <si>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</si>
  <si>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</si>
  <si>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</si>
  <si>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</si>
  <si>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</si>
  <si>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</si>
  <si>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</si>
  <si>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</si>
  <si>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</si>
  <si>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</si>
  <si>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</si>
  <si>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</si>
  <si>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</si>
  <si>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</si>
  <si>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</si>
  <si>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</si>
  <si>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</si>
  <si>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</si>
  <si>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</si>
  <si>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</si>
  <si>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</si>
  <si>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</si>
  <si>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</si>
  <si>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</si>
  <si>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</si>
  <si>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</si>
  <si>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</si>
  <si>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</si>
  <si>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</si>
  <si>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</si>
  <si>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</si>
  <si>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</si>
  <si>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</si>
  <si>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</si>
  <si>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</si>
  <si>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</si>
  <si>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</si>
  <si>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</si>
  <si>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</si>
  <si>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</si>
  <si>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</si>
  <si>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</si>
  <si>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</si>
  <si>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</si>
  <si>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</si>
  <si>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</si>
  <si>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</si>
  <si>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</si>
  <si>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</si>
  <si>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</si>
  <si>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</si>
  <si>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</si>
  <si>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</si>
  <si>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</si>
  <si>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</si>
  <si>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</si>
  <si>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</si>
  <si>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</si>
  <si>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</si>
  <si>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</si>
  <si>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</si>
  <si>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</si>
  <si>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</si>
  <si>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</si>
  <si>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</si>
  <si>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</si>
  <si>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</si>
  <si>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</si>
  <si>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</si>
  <si>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</si>
  <si>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</si>
  <si>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</si>
  <si>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</si>
  <si>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</si>
  <si>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</si>
  <si>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</si>
  <si>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</si>
  <si>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</si>
  <si>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</si>
  <si>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</si>
  <si>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</si>
  <si>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</si>
  <si>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</si>
  <si>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</si>
  <si>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</si>
  <si>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</si>
  <si>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</si>
  <si>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</si>
  <si>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</si>
  <si>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</si>
  <si>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</si>
  <si>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</si>
  <si>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</si>
  <si>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</si>
  <si>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</si>
  <si>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</si>
  <si>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</si>
  <si>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</si>
  <si>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</si>
  <si>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</si>
  <si>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</si>
  <si>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</si>
  <si>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</si>
  <si>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</si>
  <si>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</si>
  <si>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</si>
  <si>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</si>
  <si>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</si>
  <si>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</si>
  <si>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</si>
  <si>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</si>
  <si>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</si>
  <si>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</si>
  <si>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</si>
  <si>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</si>
  <si>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</si>
  <si>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</si>
  <si>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</si>
  <si>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</si>
  <si>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</si>
  <si>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</si>
  <si>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</si>
  <si>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</si>
  <si>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</si>
  <si>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</si>
  <si>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</si>
  <si>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</si>
  <si>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</si>
  <si>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</si>
  <si>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</si>
  <si>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</si>
  <si>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</si>
  <si>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</si>
  <si>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</si>
  <si>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</si>
  <si>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</si>
  <si>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</si>
  <si>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</si>
  <si>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</si>
  <si>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</si>
  <si>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</si>
  <si>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</si>
  <si>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</si>
  <si>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</si>
  <si>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</si>
  <si>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</si>
  <si>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</si>
  <si>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</si>
  <si>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</si>
  <si>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</si>
  <si>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</si>
  <si>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</si>
  <si>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</si>
  <si>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</si>
  <si>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</si>
  <si>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</si>
  <si>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</si>
  <si>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</si>
  <si>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</si>
  <si>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</si>
  <si>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</si>
  <si>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</si>
  <si>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</si>
  <si>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</si>
  <si>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</si>
  <si>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</si>
  <si>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</si>
  <si>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</si>
  <si>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</si>
  <si>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</si>
  <si>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</si>
  <si>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</si>
  <si>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</si>
  <si>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</si>
  <si>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</si>
  <si>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</si>
  <si>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</si>
  <si>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</si>
  <si>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</si>
  <si>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</si>
  <si>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</si>
  <si>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</si>
  <si>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</si>
  <si>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</si>
  <si>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</si>
  <si>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</si>
  <si>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</si>
  <si>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</si>
  <si>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</si>
  <si>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</si>
  <si>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</si>
  <si>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</si>
  <si>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</si>
  <si>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</si>
  <si>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</si>
  <si>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</si>
  <si>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</si>
  <si>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</si>
  <si>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</si>
  <si>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</si>
  <si>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</si>
  <si>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</si>
  <si>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</si>
  <si>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</si>
  <si>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</si>
  <si>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</si>
  <si>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</si>
  <si>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</si>
  <si>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</si>
  <si>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</si>
  <si>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</si>
  <si>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</si>
  <si>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</si>
  <si>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</si>
  <si>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</si>
  <si>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</si>
  <si>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</si>
  <si>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</si>
  <si>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</si>
  <si>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</si>
  <si>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</si>
  <si>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</si>
  <si>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</si>
  <si>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</si>
  <si>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</si>
  <si>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</si>
  <si>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</si>
  <si>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</si>
  <si>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</si>
  <si>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</si>
  <si>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</si>
  <si>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</si>
  <si>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</si>
  <si>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</si>
  <si>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</si>
  <si>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</si>
  <si>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</si>
  <si>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</si>
  <si>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</si>
  <si>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</si>
  <si>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</si>
  <si>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</si>
  <si>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</si>
  <si>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</si>
  <si>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</si>
  <si>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</si>
  <si>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</si>
  <si>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</si>
  <si>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</si>
  <si>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</si>
  <si>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</si>
  <si>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</si>
  <si>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</si>
  <si>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</si>
  <si>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</si>
  <si>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</si>
  <si>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</si>
  <si>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</si>
  <si>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</si>
  <si>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</si>
  <si>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</si>
  <si>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</si>
  <si>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</si>
  <si>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</si>
  <si>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</si>
  <si>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</si>
  <si>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</si>
  <si>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</si>
  <si>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</si>
  <si>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</si>
  <si>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</si>
  <si>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</si>
  <si>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</si>
  <si>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</si>
  <si>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</si>
  <si>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</si>
  <si>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</si>
  <si>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</si>
  <si>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</si>
  <si>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</si>
  <si>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</si>
  <si>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</si>
  <si>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</si>
  <si>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</si>
  <si>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</si>
  <si>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</si>
  <si>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</si>
  <si>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</si>
  <si>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</si>
  <si>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</si>
  <si>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</si>
  <si>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</si>
  <si>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</si>
  <si>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</si>
  <si>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</si>
  <si>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</si>
  <si>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</si>
  <si>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</si>
  <si>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</si>
  <si>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</si>
  <si>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</si>
  <si>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</si>
  <si>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</si>
  <si>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</si>
  <si>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</si>
  <si>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</si>
  <si>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</si>
  <si>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</si>
  <si>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</si>
  <si>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</si>
  <si>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</si>
  <si>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</si>
  <si>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</si>
  <si>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</si>
  <si>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</si>
  <si>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</si>
  <si>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</si>
  <si>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</si>
  <si>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</si>
  <si>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</si>
  <si>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</si>
  <si>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</si>
  <si>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</si>
  <si>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</si>
  <si>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</si>
  <si>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</si>
  <si>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</si>
  <si>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</si>
  <si>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</si>
  <si>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</si>
  <si>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</si>
  <si>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</si>
  <si>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</si>
  <si>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</si>
  <si>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</si>
  <si>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</si>
  <si>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</si>
  <si>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</si>
  <si>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</si>
  <si>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</si>
  <si>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</si>
  <si>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</si>
  <si>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</si>
  <si>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</si>
  <si>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</si>
  <si>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</si>
  <si>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</si>
  <si>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</si>
  <si>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</si>
  <si>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</si>
  <si>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</si>
  <si>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</si>
  <si>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</si>
  <si>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</si>
  <si>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</si>
  <si>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</si>
  <si>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</si>
  <si>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</si>
  <si>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</si>
  <si>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</si>
  <si>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</si>
  <si>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</si>
  <si>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</si>
  <si>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</si>
  <si>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</si>
  <si>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</si>
  <si>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</si>
  <si>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</si>
  <si>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</si>
  <si>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</si>
  <si>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</si>
  <si>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</si>
  <si>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</si>
  <si>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</si>
  <si>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</si>
  <si>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</si>
  <si>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</si>
  <si>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</si>
  <si>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</si>
  <si>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</si>
  <si>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</si>
  <si>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</si>
  <si>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</si>
  <si>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</si>
  <si>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</si>
  <si>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</si>
  <si>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</si>
  <si>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</si>
  <si>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</si>
  <si>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</si>
  <si>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</si>
  <si>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</si>
  <si>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</si>
  <si>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</si>
  <si>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</si>
  <si>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</si>
  <si>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</si>
  <si>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</si>
  <si>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</si>
  <si>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</si>
  <si>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</si>
  <si>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</si>
  <si>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</si>
  <si>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</si>
  <si>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</si>
  <si>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</si>
  <si>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</si>
  <si>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</si>
  <si>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</si>
  <si>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</si>
  <si>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</si>
  <si>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</si>
  <si>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</si>
  <si>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</si>
  <si>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</si>
  <si>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</si>
  <si>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</si>
  <si>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</si>
  <si>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</si>
  <si>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</si>
  <si>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</si>
  <si>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</si>
  <si>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</si>
  <si>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</si>
  <si>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</si>
  <si>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</si>
  <si>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</si>
  <si>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</si>
  <si>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</si>
  <si>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</si>
  <si>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</si>
  <si>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</si>
  <si>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</si>
  <si>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</si>
  <si>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</si>
  <si>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</si>
  <si>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</si>
  <si>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</si>
  <si>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</si>
  <si>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</si>
  <si>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</si>
  <si>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</si>
  <si>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</si>
  <si>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</si>
  <si>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</si>
  <si>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</si>
  <si>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</si>
  <si>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</si>
  <si>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</si>
  <si>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</si>
  <si>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</si>
  <si>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</si>
  <si>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</si>
  <si>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</si>
  <si>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</si>
  <si>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</si>
  <si>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</si>
  <si>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</si>
  <si>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</si>
  <si>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</si>
  <si>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</si>
  <si>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</si>
  <si>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</si>
  <si>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</si>
  <si>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</si>
  <si>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</si>
  <si>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</si>
  <si>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</si>
  <si>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</si>
  <si>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</si>
  <si>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</si>
  <si>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</si>
  <si>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</si>
  <si>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</si>
  <si>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</si>
  <si>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</si>
  <si>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</si>
  <si>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</si>
  <si>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</si>
  <si>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</si>
  <si>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</si>
  <si>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</si>
  <si>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</si>
  <si>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</si>
  <si>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</si>
  <si>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</si>
  <si>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</si>
  <si>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</si>
  <si>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</si>
  <si>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</si>
  <si>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</si>
  <si>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</si>
  <si>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</si>
  <si>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</si>
  <si>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</si>
  <si>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</si>
  <si>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</si>
  <si>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</si>
  <si>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</si>
  <si>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</si>
  <si>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</si>
  <si>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</si>
  <si>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</si>
  <si>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</si>
  <si>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</si>
  <si>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</si>
  <si>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</si>
  <si>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</si>
  <si>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</si>
  <si>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</si>
  <si>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</si>
  <si>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</si>
  <si>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</si>
  <si>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</si>
  <si>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</si>
  <si>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</si>
  <si>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</si>
  <si>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</si>
  <si>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</si>
  <si>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</si>
  <si>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</si>
  <si>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</si>
  <si>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</si>
  <si>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</si>
  <si>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</si>
  <si>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</si>
  <si>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</si>
  <si>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</si>
  <si>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</si>
  <si>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</si>
  <si>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</si>
  <si>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</si>
  <si>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</si>
  <si>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</si>
  <si>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</si>
  <si>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</si>
  <si>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</si>
  <si>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</si>
  <si>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</si>
  <si>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</si>
  <si>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</si>
  <si>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</si>
  <si>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</si>
  <si>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</si>
  <si>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</si>
  <si>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</si>
  <si>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</si>
  <si>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</si>
  <si>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</si>
  <si>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</si>
  <si>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</si>
  <si>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</si>
  <si>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</si>
  <si>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</si>
  <si>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</si>
  <si>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</si>
  <si>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</si>
  <si>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</si>
  <si>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</si>
  <si>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</si>
  <si>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</si>
  <si>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</si>
  <si>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</si>
  <si>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</si>
  <si>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</si>
  <si>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</si>
  <si>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</si>
  <si>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</si>
  <si>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</si>
  <si>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</si>
  <si>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</si>
  <si>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</si>
  <si>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</si>
  <si>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</si>
  <si>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</si>
  <si>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</si>
  <si>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</si>
  <si>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</si>
  <si>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</si>
  <si>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</si>
  <si>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</si>
  <si>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</si>
  <si>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</si>
  <si>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</si>
  <si>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</si>
  <si>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</si>
  <si>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</si>
  <si>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</si>
  <si>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</si>
  <si>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</si>
  <si>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</si>
  <si>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</si>
  <si>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</si>
  <si>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</si>
  <si>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</si>
  <si>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</si>
  <si>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</si>
  <si>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</si>
  <si>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</si>
  <si>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</si>
  <si>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</si>
  <si>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</si>
  <si>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</si>
  <si>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</si>
  <si>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</si>
  <si>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</si>
  <si>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</si>
  <si>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</si>
  <si>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</si>
  <si>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</si>
  <si>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</si>
  <si>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</si>
  <si>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</si>
  <si>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</si>
  <si>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</si>
  <si>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</si>
  <si>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</si>
  <si>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</si>
  <si>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</si>
  <si>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</si>
  <si>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</si>
  <si>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</si>
  <si>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</si>
  <si>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</si>
  <si>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</si>
  <si>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</si>
  <si>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</si>
  <si>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</si>
  <si>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</si>
  <si>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</si>
  <si>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</si>
  <si>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</si>
  <si>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</si>
  <si>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</si>
  <si>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</si>
  <si>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</si>
  <si>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</si>
  <si>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</si>
  <si>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</si>
  <si>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</si>
  <si>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</si>
  <si>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</si>
  <si>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</si>
  <si>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</si>
  <si>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</si>
  <si>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</si>
  <si>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</si>
  <si>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</si>
  <si>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</si>
  <si>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</si>
  <si>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</si>
  <si>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</si>
  <si>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</si>
  <si>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</si>
  <si>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</si>
  <si>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</si>
  <si>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</si>
  <si>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</si>
  <si>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</si>
  <si>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</si>
  <si>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</si>
  <si>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</si>
  <si>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</si>
  <si>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</si>
  <si>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</si>
  <si>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</si>
  <si>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</si>
  <si>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</si>
  <si>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</si>
  <si>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</si>
  <si>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</si>
  <si>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</si>
  <si>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</si>
  <si>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</si>
  <si>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</si>
  <si>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</si>
  <si>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</si>
  <si>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</si>
  <si>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</si>
  <si>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</si>
  <si>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</si>
  <si>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</si>
  <si>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</si>
  <si>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</si>
  <si>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</si>
  <si>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</si>
  <si>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</si>
  <si>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</si>
  <si>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</si>
  <si>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</si>
  <si>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</si>
  <si>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</si>
  <si>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</si>
  <si>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</si>
  <si>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</si>
  <si>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</si>
  <si>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</si>
  <si>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</si>
  <si>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</si>
  <si>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</si>
  <si>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</si>
  <si>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</si>
  <si>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</si>
  <si>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</si>
  <si>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</si>
  <si>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</si>
  <si>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</si>
  <si>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</si>
  <si>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</si>
  <si>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</si>
  <si>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</si>
  <si>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</si>
  <si>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</si>
  <si>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</si>
  <si>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</si>
  <si>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</si>
  <si>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</si>
  <si>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</si>
  <si>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</si>
  <si>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</si>
  <si>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</si>
  <si>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</si>
  <si>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</si>
  <si>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</si>
  <si>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</si>
  <si>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</si>
  <si>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</si>
  <si>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</si>
  <si>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</si>
  <si>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</si>
  <si>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</si>
  <si>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</si>
  <si>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</si>
  <si>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</si>
  <si>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</si>
  <si>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</si>
  <si>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</si>
  <si>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</si>
  <si>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</si>
  <si>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</si>
  <si>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</si>
  <si>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</si>
  <si>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</si>
  <si>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</si>
  <si>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</si>
  <si>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</si>
  <si>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</si>
  <si>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</si>
  <si>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</si>
  <si>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</si>
  <si>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</si>
  <si>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</si>
  <si>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</si>
  <si>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</si>
  <si>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</si>
  <si>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</si>
  <si>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</si>
  <si>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</si>
  <si>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</si>
  <si>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</si>
  <si>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</si>
  <si>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</si>
  <si>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</si>
  <si>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</si>
  <si>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</si>
  <si>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</si>
  <si>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</si>
  <si>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</si>
  <si>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</si>
  <si>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</si>
  <si>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</si>
  <si>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</si>
  <si>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</si>
  <si>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</si>
  <si>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</si>
  <si>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</si>
  <si>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</si>
  <si>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</si>
  <si>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</si>
  <si>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</si>
  <si>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</si>
  <si>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</si>
  <si>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</si>
  <si>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</si>
  <si>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</si>
  <si>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</si>
  <si>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</si>
  <si>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</si>
  <si>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</si>
  <si>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</si>
  <si>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</si>
  <si>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</si>
  <si>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</si>
  <si>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</si>
  <si>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</si>
  <si>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</si>
  <si>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</si>
  <si>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</si>
  <si>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</si>
  <si>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</si>
  <si>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</si>
  <si>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</si>
  <si>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</si>
  <si>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</si>
  <si>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</si>
  <si>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</si>
  <si>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</si>
  <si>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</si>
  <si>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</si>
  <si>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</si>
  <si>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</si>
  <si>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</si>
  <si>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</si>
  <si>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</si>
  <si>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</si>
  <si>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</si>
  <si>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</si>
  <si>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</si>
  <si>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</si>
  <si>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</si>
  <si>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</si>
  <si>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</si>
  <si>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</si>
  <si>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</si>
  <si>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</si>
  <si>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</si>
  <si>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</si>
  <si>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</si>
  <si>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</si>
  <si>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</si>
  <si>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</si>
  <si>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</si>
  <si>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</si>
  <si>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</si>
  <si>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</si>
  <si>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</si>
  <si>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</si>
  <si>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</si>
  <si>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</si>
  <si>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</si>
  <si>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</si>
  <si>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</si>
  <si>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</si>
  <si>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</si>
  <si>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</si>
  <si>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</si>
  <si>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</si>
  <si>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</si>
  <si>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</si>
  <si>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</si>
  <si>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</si>
  <si>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</si>
  <si>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</si>
  <si>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</si>
  <si>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</si>
  <si>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</si>
  <si>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</si>
  <si>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</si>
  <si>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</si>
  <si>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</si>
  <si>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</si>
  <si>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</si>
  <si>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</si>
  <si>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</si>
  <si>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</si>
  <si>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</si>
  <si>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</si>
  <si>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</si>
  <si>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</si>
  <si>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</si>
  <si>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</si>
  <si>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</si>
  <si>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</si>
  <si>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</si>
  <si>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</si>
  <si>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</si>
  <si>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</si>
  <si>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</si>
  <si>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</si>
  <si>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</si>
  <si>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</si>
  <si>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</si>
  <si>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</si>
  <si>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</si>
  <si>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</si>
  <si>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</si>
  <si>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</si>
  <si>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</si>
  <si>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</si>
  <si>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</si>
  <si>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</si>
  <si>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</si>
  <si>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</si>
  <si>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</si>
  <si>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</si>
  <si>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</si>
  <si>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</si>
  <si>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</si>
  <si>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</si>
  <si>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</si>
  <si>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</si>
  <si>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</si>
  <si>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</si>
  <si>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</si>
  <si>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</si>
  <si>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</si>
  <si>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</si>
  <si>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</si>
  <si>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</si>
  <si>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</si>
  <si>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</si>
  <si>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</si>
  <si>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</si>
  <si>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</si>
  <si>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</si>
  <si>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</si>
  <si>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</si>
  <si>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</si>
  <si>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</si>
  <si>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</si>
  <si>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</si>
  <si>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</si>
  <si>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</si>
  <si>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</si>
  <si>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</si>
  <si>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</si>
  <si>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</si>
  <si>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</si>
  <si>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</si>
  <si>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</si>
  <si>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</si>
  <si>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</si>
  <si>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</si>
  <si>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</si>
  <si>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</si>
  <si>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</si>
  <si>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</si>
  <si>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</si>
  <si>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</si>
  <si>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</si>
  <si>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</si>
  <si>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</si>
  <si>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</si>
  <si>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</si>
  <si>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</si>
  <si>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</si>
  <si>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</si>
  <si>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</si>
  <si>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</si>
  <si>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</si>
  <si>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</si>
  <si>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</si>
  <si>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</si>
  <si>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</si>
  <si>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</si>
  <si>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</si>
  <si>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</si>
  <si>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</si>
  <si>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</si>
  <si>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</si>
  <si>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</si>
  <si>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</si>
  <si>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</si>
  <si>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</si>
  <si>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</si>
  <si>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</si>
  <si>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</si>
  <si>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</si>
  <si>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</si>
  <si>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</si>
  <si>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</si>
  <si>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</si>
  <si>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</si>
  <si>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</si>
  <si>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</si>
  <si>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</si>
  <si>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</si>
  <si>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</si>
  <si>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</si>
  <si>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</si>
  <si>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</si>
  <si>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</si>
  <si>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</si>
  <si>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</si>
  <si>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</si>
  <si>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</si>
  <si>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</si>
  <si>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</si>
  <si>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</si>
  <si>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</si>
  <si>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</si>
  <si>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</si>
  <si>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</si>
  <si>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</si>
  <si>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</si>
  <si>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</si>
  <si>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</si>
  <si>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</si>
  <si>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</si>
  <si>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</si>
  <si>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</si>
  <si>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</si>
  <si>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</si>
  <si>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</si>
  <si>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</si>
  <si>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</si>
  <si>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</si>
  <si>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</si>
  <si>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</si>
  <si>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</si>
  <si>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</si>
  <si>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</si>
  <si>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</si>
  <si>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</si>
  <si>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</si>
  <si>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</si>
  <si>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</si>
  <si>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</si>
  <si>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</si>
  <si>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</si>
  <si>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</si>
  <si>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</si>
  <si>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</si>
  <si>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</si>
  <si>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</si>
  <si>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</si>
  <si>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</si>
  <si>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</si>
  <si>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</si>
  <si>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</si>
  <si>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</si>
  <si>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</si>
  <si>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</si>
  <si>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</si>
  <si>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</si>
  <si>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</si>
  <si>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</si>
  <si>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</si>
  <si>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</si>
  <si>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</si>
  <si>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</si>
  <si>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</si>
  <si>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</si>
  <si>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</si>
  <si>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</si>
  <si>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</si>
  <si>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</si>
  <si>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</si>
  <si>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</si>
  <si>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</si>
  <si>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</si>
  <si>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</si>
  <si>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</si>
  <si>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</si>
  <si>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</si>
  <si>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</si>
  <si>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</si>
  <si>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</si>
  <si>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</si>
  <si>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</si>
  <si>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</si>
  <si>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</si>
  <si>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</si>
  <si>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</si>
  <si>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</si>
  <si>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</si>
  <si>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</si>
  <si>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</si>
  <si>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</si>
  <si>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</si>
  <si>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</si>
  <si>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</si>
  <si>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</si>
  <si>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</si>
  <si>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</si>
  <si>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</si>
  <si>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</si>
  <si>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</si>
  <si>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</si>
  <si>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</si>
  <si>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</si>
  <si>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</si>
  <si>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</si>
  <si>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</si>
  <si>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</si>
  <si>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</si>
  <si>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</si>
  <si>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</si>
  <si>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</si>
  <si>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</si>
  <si>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</si>
  <si>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</si>
  <si>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</si>
  <si>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</si>
  <si>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</si>
  <si>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</si>
  <si>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</si>
  <si>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</si>
  <si>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</si>
  <si>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</si>
  <si>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</si>
  <si>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</si>
  <si>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</si>
  <si>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</si>
  <si>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</si>
  <si>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</si>
  <si>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</si>
  <si>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</si>
  <si>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</si>
  <si>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</si>
  <si>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</si>
  <si>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</si>
  <si>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</si>
  <si>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</si>
  <si>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</si>
  <si>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</si>
  <si>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</si>
  <si>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</si>
  <si>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</si>
  <si>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</si>
  <si>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</si>
  <si>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</si>
  <si>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</si>
  <si>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</si>
  <si>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</si>
  <si>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</si>
  <si>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</si>
  <si>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</si>
  <si>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</si>
  <si>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</si>
  <si>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</si>
  <si>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</si>
  <si>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</si>
  <si>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</si>
  <si>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</si>
  <si>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</si>
  <si>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</si>
  <si>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</si>
  <si>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</si>
  <si>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</si>
  <si>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</si>
  <si>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</si>
  <si>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</si>
  <si>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</si>
  <si>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</si>
  <si>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</si>
  <si>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</si>
  <si>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</si>
  <si>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</si>
  <si>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</si>
  <si>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</si>
  <si>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</si>
  <si>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</si>
  <si>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</si>
  <si>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</si>
  <si>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</si>
  <si>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</si>
  <si>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</si>
  <si>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</si>
  <si>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</si>
  <si>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</si>
  <si>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</si>
  <si>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</si>
  <si>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</si>
  <si>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</si>
  <si>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</si>
  <si>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</si>
  <si>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</si>
  <si>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</si>
  <si>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</si>
  <si>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</si>
  <si>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</si>
  <si>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</si>
  <si>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</si>
  <si>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</si>
  <si>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</si>
  <si>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</si>
  <si>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</si>
  <si>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</si>
  <si>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</si>
  <si>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</si>
  <si>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</si>
  <si>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</si>
  <si>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</si>
  <si>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</si>
  <si>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</si>
  <si>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</si>
  <si>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</si>
  <si>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</si>
  <si>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</si>
  <si>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</si>
  <si>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</si>
  <si>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</si>
  <si>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</si>
  <si>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</si>
  <si>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</si>
  <si>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</si>
  <si>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</si>
  <si>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</si>
  <si>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</si>
  <si>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</si>
  <si>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</si>
  <si>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</si>
  <si>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</si>
  <si>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</si>
  <si>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</si>
  <si>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</si>
  <si>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</si>
  <si>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</si>
  <si>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</si>
  <si>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</si>
  <si>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</si>
  <si>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</si>
  <si>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</si>
  <si>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</si>
  <si>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</si>
  <si>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</si>
  <si>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</si>
  <si>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</si>
  <si>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</si>
  <si>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</si>
  <si>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</si>
  <si>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</si>
  <si>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</si>
  <si>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</si>
  <si>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</si>
  <si>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</si>
  <si>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</si>
  <si>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</si>
  <si>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</si>
  <si>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</si>
  <si>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</si>
  <si>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</si>
  <si>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</si>
  <si>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</si>
  <si>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</si>
  <si>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</si>
  <si>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</si>
  <si>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</si>
  <si>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</si>
  <si>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</si>
  <si>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</si>
  <si>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</si>
  <si>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</si>
  <si>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</si>
  <si>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</si>
  <si>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</si>
  <si>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</si>
  <si>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</si>
  <si>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</si>
  <si>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</si>
  <si>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</si>
  <si>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</si>
  <si>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</si>
  <si>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</si>
  <si>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</si>
  <si>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</si>
  <si>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</si>
  <si>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</si>
  <si>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</si>
  <si>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</si>
  <si>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</si>
  <si>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</si>
  <si>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</si>
  <si>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</si>
  <si>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</si>
  <si>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</si>
  <si>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</si>
  <si>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</si>
  <si>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</si>
  <si>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</si>
  <si>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</si>
  <si>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</si>
  <si>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</si>
  <si>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</si>
  <si>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</si>
  <si>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</si>
  <si>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</si>
  <si>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</si>
  <si>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</si>
  <si>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</si>
  <si>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</si>
  <si>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</si>
  <si>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</si>
  <si>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</si>
  <si>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</si>
  <si>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</si>
  <si>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</si>
  <si>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</si>
  <si>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</si>
  <si>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</si>
  <si>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</si>
  <si>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</si>
  <si>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</si>
  <si>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</si>
  <si>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</si>
  <si>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</si>
  <si>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</si>
  <si>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</si>
  <si>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</si>
  <si>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</si>
  <si>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</si>
  <si>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</si>
  <si>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</si>
  <si>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</si>
  <si>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</si>
  <si>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</si>
  <si>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</si>
  <si>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</si>
  <si>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</si>
  <si>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</si>
  <si>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</si>
  <si>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</si>
  <si>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</si>
  <si>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</si>
  <si>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</si>
  <si>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</si>
  <si>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</si>
  <si>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</si>
  <si>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</si>
  <si>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</si>
  <si>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</si>
  <si>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</si>
  <si>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</si>
  <si>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</si>
  <si>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</si>
  <si>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</si>
  <si>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</si>
  <si>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</si>
  <si>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</si>
  <si>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</si>
  <si>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</si>
  <si>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</si>
  <si>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</si>
  <si>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</si>
  <si>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</si>
  <si>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</si>
  <si>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</si>
  <si>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</si>
  <si>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</si>
  <si>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</si>
  <si>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</si>
  <si>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</si>
  <si>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</si>
  <si>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</si>
  <si>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</si>
  <si>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</si>
  <si>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</si>
  <si>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</si>
  <si>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</si>
  <si>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</si>
  <si>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</si>
  <si>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</si>
  <si>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</si>
  <si>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</si>
  <si>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</si>
  <si>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</si>
  <si>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</si>
  <si>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</si>
  <si>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</si>
  <si>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</si>
  <si>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</si>
  <si>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</si>
  <si>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</si>
  <si>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</si>
  <si>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</si>
  <si>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</si>
  <si>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</si>
  <si>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</si>
  <si>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</si>
  <si>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</si>
  <si>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</si>
  <si>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</si>
  <si>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</si>
  <si>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</si>
  <si>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</si>
  <si>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</si>
  <si>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</si>
  <si>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</si>
  <si>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</si>
  <si>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</si>
  <si>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</si>
  <si>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</si>
  <si>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</si>
  <si>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</si>
  <si>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</si>
  <si>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</si>
  <si>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</si>
  <si>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</si>
  <si>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</si>
  <si>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</si>
  <si>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</si>
  <si>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</si>
  <si>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</si>
  <si>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</si>
  <si>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</si>
  <si>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</si>
  <si>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</si>
  <si>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</si>
  <si>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</si>
  <si>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</si>
  <si>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</si>
  <si>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</si>
  <si>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</si>
  <si>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</si>
  <si>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</si>
  <si>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</si>
  <si>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</si>
  <si>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</si>
  <si>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</si>
  <si>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</si>
  <si>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</si>
  <si>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</si>
  <si>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</si>
  <si>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</si>
  <si>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</si>
  <si>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</si>
  <si>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</si>
  <si>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</si>
  <si>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</si>
  <si>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</si>
  <si>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</si>
  <si>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</si>
  <si>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</si>
  <si>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</si>
  <si>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</si>
  <si>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</si>
  <si>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</si>
  <si>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</si>
  <si>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</si>
  <si>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</si>
  <si>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</si>
  <si>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</si>
  <si>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</si>
  <si>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</si>
  <si>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</si>
  <si>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</si>
  <si>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</si>
  <si>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</si>
  <si>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</si>
  <si>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</si>
  <si>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</si>
  <si>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</si>
  <si>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</si>
  <si>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</si>
  <si>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</si>
  <si>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</si>
  <si>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</si>
  <si>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</si>
  <si>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</si>
  <si>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</si>
  <si>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</si>
  <si>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</si>
  <si>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</si>
  <si>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</si>
  <si>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</si>
  <si>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</si>
  <si>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</si>
  <si>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</si>
  <si>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</si>
  <si>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</si>
  <si>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</si>
  <si>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</si>
  <si>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</si>
  <si>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</si>
  <si>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</si>
  <si>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</si>
  <si>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</si>
  <si>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</si>
  <si>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</si>
  <si>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</si>
  <si>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</si>
  <si>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</si>
  <si>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</si>
  <si>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</si>
  <si>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</si>
  <si>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</si>
  <si>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</si>
  <si>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</si>
  <si>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</si>
  <si>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</si>
  <si>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</si>
  <si>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</si>
  <si>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</si>
  <si>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</si>
  <si>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</si>
  <si>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</si>
  <si>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</si>
  <si>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</si>
  <si>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</si>
  <si>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</si>
  <si>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</si>
  <si>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</si>
  <si>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</si>
  <si>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</si>
  <si>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</si>
  <si>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</si>
  <si>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</si>
  <si>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</si>
  <si>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</si>
  <si>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</si>
  <si>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</si>
  <si>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</si>
  <si>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</si>
  <si>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</si>
  <si>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</si>
  <si>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</si>
  <si>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</si>
  <si>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</si>
  <si>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</si>
  <si>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</si>
  <si>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</si>
  <si>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</si>
  <si>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</si>
  <si>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</si>
  <si>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</si>
  <si>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</si>
  <si>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</si>
  <si>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</si>
  <si>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</si>
  <si>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</si>
  <si>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</si>
  <si>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</si>
  <si>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</si>
  <si>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</si>
  <si>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</si>
  <si>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</si>
  <si>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</si>
  <si>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</si>
  <si>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</si>
  <si>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</si>
  <si>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</si>
  <si>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</si>
  <si>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</si>
  <si>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</si>
  <si>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</si>
  <si>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</si>
  <si>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</si>
  <si>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</si>
  <si>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</si>
  <si>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</si>
  <si>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</si>
  <si>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</si>
  <si>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</si>
  <si>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</si>
  <si>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</si>
  <si>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</si>
  <si>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</si>
  <si>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</si>
  <si>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</si>
  <si>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</si>
  <si>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</si>
  <si>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</si>
  <si>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</si>
  <si>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</si>
  <si>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</si>
  <si>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</si>
  <si>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</si>
  <si>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</si>
  <si>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</si>
  <si>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</si>
  <si>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</si>
  <si>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</si>
  <si>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</si>
  <si>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</si>
  <si>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</si>
  <si>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</si>
  <si>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</si>
  <si>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</si>
  <si>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</si>
  <si>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</si>
  <si>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</si>
  <si>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</si>
  <si>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</si>
  <si>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</si>
  <si>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</si>
  <si>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</si>
  <si>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</si>
  <si>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</si>
  <si>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</si>
  <si>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</si>
  <si>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</si>
  <si>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</si>
  <si>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</si>
  <si>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</si>
  <si>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</si>
  <si>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</si>
  <si>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</si>
  <si>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</si>
  <si>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</si>
  <si>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</si>
  <si>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</si>
  <si>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</si>
  <si>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</si>
  <si>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</si>
  <si>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</si>
  <si>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</si>
  <si>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</si>
  <si>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</si>
  <si>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</si>
  <si>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</si>
  <si>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</si>
  <si>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</si>
  <si>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</si>
  <si>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</si>
  <si>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</si>
  <si>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</si>
  <si>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</si>
  <si>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</si>
  <si>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</si>
  <si>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</si>
  <si>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</si>
  <si>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</si>
  <si>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</si>
  <si>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</si>
  <si>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</si>
  <si>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</si>
  <si>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</si>
  <si>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</si>
  <si>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</si>
  <si>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</si>
  <si>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</si>
  <si>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</si>
  <si>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</si>
  <si>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</si>
  <si>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</si>
  <si>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</si>
  <si>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</si>
  <si>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</si>
  <si>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</si>
  <si>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</si>
  <si>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</si>
  <si>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</si>
  <si>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</si>
  <si>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</si>
  <si>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</si>
  <si>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</si>
  <si>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</si>
  <si>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</si>
  <si>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</si>
  <si>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</si>
  <si>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</si>
  <si>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</si>
  <si>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</si>
  <si>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</si>
  <si>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</si>
  <si>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</si>
  <si>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</si>
  <si>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</si>
  <si>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</si>
  <si>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</si>
  <si>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</si>
  <si>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</si>
  <si>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</si>
  <si>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</si>
  <si>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</si>
  <si>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</si>
  <si>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</si>
  <si>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</si>
  <si>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</si>
  <si>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</si>
  <si>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</si>
  <si>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</si>
  <si>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</si>
  <si>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</si>
  <si>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</si>
  <si>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</si>
  <si>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</si>
  <si>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</si>
  <si>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</si>
  <si>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</si>
  <si>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</si>
  <si>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</si>
  <si>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</si>
  <si>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</si>
  <si>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</si>
  <si>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</si>
  <si>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</si>
  <si>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</si>
  <si>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</si>
  <si>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</si>
  <si>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</si>
  <si>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</si>
  <si>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</si>
  <si>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</si>
  <si>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</si>
  <si>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</si>
  <si>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</si>
  <si>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</si>
  <si>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</si>
  <si>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</si>
  <si>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</si>
  <si>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</si>
  <si>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</si>
  <si>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</si>
  <si>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</si>
  <si>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</si>
  <si>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</si>
  <si>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</si>
  <si>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</si>
  <si>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</si>
  <si>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</si>
  <si>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</si>
  <si>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</si>
  <si>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</si>
  <si>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</si>
  <si>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</si>
  <si>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</si>
  <si>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</si>
  <si>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</si>
  <si>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</si>
  <si>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</si>
  <si>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</si>
  <si>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</si>
  <si>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</si>
  <si>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</si>
  <si>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</si>
  <si>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</si>
  <si>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</si>
  <si>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</si>
  <si>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</si>
  <si>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</si>
  <si>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</si>
  <si>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</si>
  <si>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</si>
  <si>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</si>
  <si>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</si>
  <si>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</si>
  <si>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</si>
  <si>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</si>
  <si>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</si>
  <si>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</si>
  <si>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</si>
  <si>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</si>
  <si>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</si>
  <si>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</si>
  <si>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</si>
  <si>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</si>
  <si>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</si>
  <si>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</si>
  <si>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</si>
  <si>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</si>
  <si>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</si>
  <si>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</si>
  <si>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</si>
  <si>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</si>
  <si>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</si>
  <si>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</si>
  <si>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</si>
  <si>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</si>
  <si>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</si>
  <si>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</si>
  <si>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</si>
  <si>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</si>
  <si>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</si>
  <si>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</si>
  <si>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</si>
  <si>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</si>
  <si>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</si>
  <si>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</si>
  <si>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</si>
  <si>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</si>
  <si>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</si>
  <si>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</si>
  <si>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</si>
  <si>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</si>
  <si>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</si>
  <si>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</si>
  <si>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</si>
  <si>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</si>
  <si>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</si>
  <si>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</si>
  <si>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</si>
  <si>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</si>
  <si>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</si>
  <si>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</si>
  <si>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</si>
  <si>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</si>
  <si>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</si>
  <si>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</si>
  <si>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</si>
  <si>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</si>
  <si>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</si>
  <si>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</si>
  <si>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</si>
  <si>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</si>
  <si>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</si>
  <si>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</si>
  <si>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</si>
  <si>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</si>
  <si>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</si>
  <si>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</si>
  <si>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</si>
  <si>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</si>
  <si>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</si>
  <si>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</si>
  <si>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</si>
  <si>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</si>
  <si>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</si>
  <si>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</si>
  <si>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</si>
  <si>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</si>
  <si>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</si>
  <si>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</si>
  <si>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</si>
  <si>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</si>
  <si>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</si>
  <si>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</si>
  <si>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</si>
  <si>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</si>
  <si>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</si>
  <si>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</si>
  <si>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</si>
  <si>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</si>
  <si>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</si>
  <si>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</si>
  <si>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</si>
  <si>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</si>
  <si>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</si>
  <si>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</si>
  <si>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</si>
  <si>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</si>
  <si>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</si>
  <si>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</si>
  <si>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</si>
  <si>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</si>
  <si>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</si>
  <si>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</si>
  <si>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</si>
  <si>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</si>
  <si>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</si>
  <si>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</si>
  <si>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</si>
  <si>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</si>
  <si>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</si>
  <si>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</si>
  <si>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</si>
  <si>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</si>
  <si>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</si>
  <si>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</si>
  <si>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</si>
  <si>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</si>
  <si>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</si>
  <si>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</si>
  <si>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</si>
  <si>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</si>
  <si>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</si>
  <si>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</si>
  <si>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</si>
  <si>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</si>
  <si>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</si>
  <si>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</si>
  <si>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</si>
  <si>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</si>
  <si>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</si>
  <si>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</si>
  <si>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</si>
  <si>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</si>
  <si>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</si>
  <si>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</si>
  <si>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</si>
  <si>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</si>
  <si>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</si>
  <si>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</si>
  <si>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</si>
  <si>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</si>
  <si>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</si>
  <si>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</si>
  <si>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</si>
  <si>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</si>
  <si>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</si>
  <si>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</si>
  <si>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</si>
  <si>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</si>
  <si>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</si>
  <si>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</si>
  <si>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</si>
  <si>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</si>
  <si>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</si>
  <si>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</si>
  <si>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</si>
  <si>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</si>
  <si>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</si>
  <si>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</si>
  <si>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</si>
  <si>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</si>
  <si>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</si>
  <si>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</si>
  <si>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</si>
  <si>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</si>
  <si>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</si>
  <si>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</si>
  <si>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</si>
  <si>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</si>
  <si>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</si>
  <si>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</si>
  <si>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</si>
  <si>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</si>
  <si>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</si>
  <si>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</si>
  <si>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</si>
  <si>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</si>
  <si>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</si>
  <si>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</si>
  <si>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</si>
  <si>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</si>
  <si>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</si>
  <si>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</si>
  <si>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</si>
  <si>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</si>
  <si>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</si>
  <si>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</si>
  <si>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</si>
  <si>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</si>
  <si>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</si>
  <si>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</si>
  <si>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</si>
  <si>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</si>
  <si>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</si>
  <si>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</si>
  <si>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</si>
  <si>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</si>
  <si>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</si>
  <si>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</si>
  <si>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</si>
  <si>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</si>
  <si>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</si>
  <si>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</si>
  <si>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</si>
  <si>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</si>
  <si>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</si>
  <si>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</si>
  <si>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</si>
  <si>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</si>
  <si>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</si>
  <si>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</si>
  <si>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</si>
  <si>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</si>
  <si>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</si>
  <si>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</si>
  <si>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</si>
  <si>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</si>
  <si>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</si>
  <si>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</si>
  <si>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</si>
  <si>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</si>
  <si>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</si>
  <si>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</si>
  <si>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</si>
  <si>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</si>
  <si>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</si>
  <si>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</si>
  <si>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</si>
  <si>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</si>
  <si>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</si>
  <si>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</si>
  <si>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</si>
  <si>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</si>
  <si>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</si>
  <si>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</si>
  <si>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</si>
  <si>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</si>
  <si>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</si>
  <si>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</si>
  <si>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</si>
  <si>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</si>
  <si>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</si>
  <si>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</si>
  <si>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</si>
  <si>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</si>
  <si>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</si>
  <si>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</si>
  <si>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</si>
  <si>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</si>
  <si>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</si>
  <si>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</si>
  <si>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</si>
  <si>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</si>
  <si>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</si>
  <si>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</si>
  <si>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</si>
  <si>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</si>
  <si>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</si>
  <si>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</si>
  <si>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</si>
  <si>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</si>
  <si>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</si>
  <si>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</si>
  <si>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</si>
  <si>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</si>
  <si>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</si>
  <si>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</si>
  <si>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</si>
  <si>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</si>
  <si>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</si>
  <si>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</si>
  <si>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</si>
  <si>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</si>
  <si>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</si>
  <si>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</si>
  <si>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</si>
  <si>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</si>
  <si>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</si>
  <si>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</si>
  <si>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</si>
  <si>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</si>
  <si>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</si>
  <si>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</si>
  <si>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</si>
  <si>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</si>
  <si>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</si>
  <si>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</si>
  <si>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</si>
  <si>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</si>
  <si>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</si>
  <si>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</si>
  <si>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</si>
  <si>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</si>
  <si>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</si>
  <si>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</si>
  <si>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</si>
  <si>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</si>
  <si>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</si>
  <si>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</si>
  <si>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</si>
  <si>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</si>
  <si>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</si>
  <si>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</si>
  <si>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</si>
  <si>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</si>
  <si>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</si>
  <si>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</si>
  <si>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</si>
  <si>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</si>
  <si>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</si>
  <si>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</si>
  <si>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</si>
  <si>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</si>
  <si>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</si>
  <si>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</si>
  <si>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</si>
  <si>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</si>
  <si>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</si>
  <si>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</si>
  <si>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</si>
  <si>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</si>
  <si>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</si>
  <si>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</si>
  <si>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</si>
  <si>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</si>
  <si>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</si>
  <si>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</si>
  <si>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</si>
  <si>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</si>
  <si>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</si>
  <si>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</si>
  <si>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</si>
  <si>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</si>
  <si>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</si>
  <si>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</si>
  <si>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</si>
  <si>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</si>
  <si>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</si>
  <si>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</si>
  <si>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</si>
  <si>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</si>
  <si>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</si>
  <si>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</si>
  <si>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</si>
  <si>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</si>
  <si>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</si>
  <si>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</si>
  <si>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</si>
  <si>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</si>
  <si>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</si>
  <si>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</si>
  <si>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</si>
  <si>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</si>
  <si>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</si>
  <si>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</si>
  <si>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</si>
  <si>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</si>
  <si>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</si>
  <si>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</si>
  <si>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</si>
  <si>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</si>
  <si>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</si>
  <si>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</si>
  <si>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</si>
  <si>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</si>
  <si>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</si>
  <si>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</si>
  <si>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</si>
  <si>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</si>
  <si>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</si>
  <si>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</si>
  <si>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</si>
  <si>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</si>
  <si>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</si>
  <si>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</si>
  <si>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</si>
  <si>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</si>
  <si>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</si>
  <si>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</si>
  <si>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</si>
  <si>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</si>
  <si>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</si>
  <si>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</si>
  <si>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</si>
  <si>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</si>
  <si>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</si>
  <si>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</si>
  <si>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</si>
  <si>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</si>
  <si>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</si>
  <si>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</si>
  <si>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</si>
  <si>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</si>
  <si>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</si>
  <si>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</si>
  <si>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</si>
  <si>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</si>
  <si>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</si>
  <si>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</si>
  <si>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</si>
  <si>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</si>
  <si>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</si>
  <si>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</si>
  <si>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</si>
  <si>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</si>
  <si>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</si>
  <si>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</si>
  <si>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</si>
  <si>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</si>
  <si>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</si>
  <si>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</si>
  <si>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</si>
  <si>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</si>
  <si>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</si>
  <si>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</si>
  <si>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</si>
  <si>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</si>
  <si>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</si>
  <si>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</si>
  <si>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</si>
  <si>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</si>
  <si>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</si>
  <si>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</si>
  <si>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</si>
  <si>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</si>
  <si>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</si>
  <si>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</si>
  <si>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</si>
  <si>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</si>
  <si>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</si>
  <si>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</si>
  <si>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</si>
  <si>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</si>
  <si>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</si>
  <si>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</si>
  <si>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</si>
  <si>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</si>
  <si>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</si>
  <si>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</si>
  <si>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</si>
  <si>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</si>
  <si>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</si>
  <si>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</si>
  <si>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</si>
  <si>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</si>
  <si>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</si>
  <si>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</si>
  <si>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</si>
  <si>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</si>
  <si>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</si>
  <si>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</si>
  <si>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</si>
  <si>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</si>
  <si>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</si>
  <si>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</si>
  <si>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</si>
  <si>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</si>
  <si>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</si>
  <si>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</si>
  <si>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</si>
  <si>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</si>
  <si>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</si>
  <si>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</si>
  <si>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</si>
  <si>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</si>
  <si>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</si>
  <si>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</si>
  <si>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</si>
  <si>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</si>
  <si>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</si>
  <si>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</si>
  <si>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</si>
  <si>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</si>
  <si>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</si>
  <si>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</si>
  <si>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</si>
  <si>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</si>
  <si>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</si>
  <si>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</si>
  <si>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</si>
  <si>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</si>
  <si>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</si>
  <si>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</si>
  <si>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</si>
  <si>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</si>
  <si>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</si>
  <si>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</si>
  <si>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</si>
  <si>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</si>
  <si>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</si>
  <si>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</si>
  <si>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</si>
  <si>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</si>
  <si>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</si>
  <si>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</si>
  <si>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</si>
  <si>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</si>
  <si>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</si>
  <si>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</si>
  <si>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</si>
  <si>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</si>
  <si>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</si>
  <si>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</si>
  <si>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</si>
  <si>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</si>
  <si>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</si>
  <si>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</si>
  <si>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</si>
  <si>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</si>
  <si>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</si>
  <si>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</si>
  <si>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</si>
  <si>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</si>
  <si>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</si>
  <si>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</si>
  <si>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</si>
  <si>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</si>
  <si>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</si>
  <si>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</si>
  <si>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</si>
  <si>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</si>
  <si>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</si>
  <si>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</si>
  <si>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</si>
  <si>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</si>
  <si>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</si>
  <si>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</si>
  <si>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</si>
  <si>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</si>
  <si>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</si>
  <si>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</si>
  <si>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</si>
  <si>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</si>
  <si>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</si>
  <si>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</si>
  <si>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</si>
  <si>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</si>
  <si>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</si>
  <si>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</si>
  <si>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</si>
  <si>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</si>
  <si>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</si>
  <si>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</si>
  <si>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</si>
  <si>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</si>
  <si>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</si>
  <si>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</si>
  <si>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</si>
  <si>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</si>
  <si>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</si>
  <si>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</si>
  <si>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</si>
  <si>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</si>
  <si>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</si>
  <si>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</si>
  <si>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</si>
  <si>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</si>
  <si>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</si>
  <si>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</si>
  <si>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</si>
  <si>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</si>
  <si>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</si>
  <si>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</si>
  <si>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</si>
  <si>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</si>
  <si>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</si>
  <si>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</si>
  <si>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</si>
  <si>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</si>
  <si>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</si>
  <si>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</si>
  <si>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</si>
  <si>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</si>
  <si>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</si>
  <si>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</si>
  <si>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</si>
  <si>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</si>
  <si>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</si>
  <si>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</si>
  <si>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</si>
  <si>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</si>
  <si>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</si>
  <si>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</si>
  <si>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</si>
  <si>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</si>
  <si>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</si>
  <si>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</si>
  <si>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</si>
  <si>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</si>
  <si>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</si>
  <si>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</si>
  <si>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</si>
  <si>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</si>
  <si>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</si>
  <si>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</si>
  <si>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</si>
  <si>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</si>
  <si>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</si>
  <si>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</si>
  <si>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</si>
  <si>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</si>
  <si>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</si>
  <si>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</si>
  <si>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</si>
  <si>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</si>
  <si>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</si>
  <si>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</si>
  <si>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</si>
  <si>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</si>
  <si>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</si>
  <si>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</si>
  <si>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</si>
  <si>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</si>
  <si>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</si>
  <si>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</si>
  <si>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</si>
  <si>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</si>
  <si>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</si>
  <si>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</si>
  <si>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</si>
  <si>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</si>
  <si>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</si>
  <si>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</si>
  <si>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</si>
  <si>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</si>
  <si>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</si>
  <si>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</si>
  <si>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</si>
  <si>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</si>
  <si>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</si>
  <si>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</si>
  <si>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</si>
  <si>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</si>
  <si>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</si>
  <si>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</si>
  <si>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</si>
  <si>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</si>
  <si>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</si>
  <si>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</si>
  <si>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</si>
  <si>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</si>
  <si>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</si>
  <si>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</si>
  <si>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</si>
  <si>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</si>
  <si>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</si>
  <si>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</si>
  <si>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</si>
  <si>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</si>
  <si>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</si>
  <si>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</si>
  <si>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</si>
  <si>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</si>
  <si>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</si>
  <si>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</si>
  <si>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</si>
  <si>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</si>
  <si>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</si>
  <si>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</si>
  <si>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</si>
  <si>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</si>
  <si>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</si>
  <si>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</si>
  <si>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</si>
  <si>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</si>
  <si>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</si>
  <si>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</si>
  <si>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</si>
  <si>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</si>
  <si>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</si>
  <si>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</si>
  <si>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</si>
  <si>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</si>
  <si>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</si>
  <si>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</si>
  <si>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</si>
  <si>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</si>
  <si>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</si>
  <si>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</si>
  <si>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</si>
  <si>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</si>
  <si>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</si>
  <si>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</si>
  <si>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</si>
  <si>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</si>
  <si>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</si>
  <si>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</si>
  <si>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</si>
  <si>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</si>
  <si>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</si>
  <si>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</si>
  <si>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</si>
  <si>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</si>
  <si>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</si>
  <si>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</si>
  <si>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</si>
  <si>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</si>
  <si>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</si>
  <si>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</si>
  <si>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</si>
  <si>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</si>
  <si>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</si>
  <si>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</si>
  <si>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</si>
  <si>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</si>
  <si>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</si>
  <si>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</si>
  <si>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</si>
  <si>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</si>
  <si>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</si>
  <si>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</si>
  <si>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</si>
  <si>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</si>
  <si>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</si>
  <si>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</si>
  <si>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</si>
  <si>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</si>
  <si>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</si>
  <si>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</si>
  <si>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</si>
  <si>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</si>
  <si>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</si>
  <si>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</si>
  <si>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</si>
  <si>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</si>
  <si>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</si>
  <si>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</si>
  <si>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</si>
  <si>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</si>
  <si>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</si>
  <si>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</si>
  <si>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</si>
  <si>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</si>
  <si>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</si>
  <si>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</si>
  <si>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</si>
  <si>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</si>
  <si>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</si>
  <si>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</si>
  <si>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</si>
  <si>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</si>
  <si>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</si>
  <si>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</si>
  <si>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</si>
  <si>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</si>
  <si>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</si>
  <si>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</si>
  <si>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</si>
  <si>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</si>
  <si>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</si>
  <si>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</si>
  <si>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</si>
  <si>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</si>
  <si>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</si>
  <si>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</si>
  <si>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</si>
  <si>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</si>
  <si>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</si>
  <si>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</si>
  <si>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</si>
  <si>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</si>
  <si>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</si>
  <si>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</si>
  <si>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</si>
  <si>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</si>
  <si>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</si>
  <si>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</si>
  <si>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</si>
  <si>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</si>
  <si>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</si>
  <si>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</si>
  <si>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</si>
  <si>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</si>
  <si>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</si>
  <si>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</si>
  <si>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</si>
  <si>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</si>
  <si>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</si>
  <si>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</si>
  <si>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</si>
  <si>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</si>
  <si>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</si>
  <si>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</si>
  <si>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</si>
  <si>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</si>
  <si>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</si>
  <si>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</si>
  <si>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</si>
  <si>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</si>
  <si>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</si>
  <si>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</si>
  <si>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</si>
  <si>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</si>
  <si>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</si>
  <si>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</si>
  <si>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</si>
  <si>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</si>
  <si>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</si>
  <si>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</si>
  <si>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</si>
  <si>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</si>
  <si>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</si>
  <si>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</si>
  <si>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</si>
  <si>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</si>
  <si>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</si>
  <si>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</si>
  <si>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</si>
  <si>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</si>
  <si>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</si>
  <si>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</si>
  <si>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</si>
  <si>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</si>
  <si>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</si>
  <si>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</si>
  <si>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</si>
  <si>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</si>
  <si>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</si>
  <si>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</si>
  <si>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</si>
  <si>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</si>
  <si>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</si>
  <si>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</si>
  <si>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</si>
  <si>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</si>
  <si>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</si>
  <si>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</si>
  <si>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</si>
  <si>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</si>
  <si>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</si>
  <si>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</si>
  <si>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</si>
  <si>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</si>
  <si>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</si>
  <si>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</si>
  <si>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</si>
  <si>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</si>
  <si>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</si>
  <si>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</si>
  <si>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</si>
  <si>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</si>
  <si>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</si>
  <si>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</si>
  <si>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</si>
  <si>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</si>
  <si>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</si>
  <si>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</si>
  <si>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</si>
  <si>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</si>
  <si>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</si>
  <si>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</si>
  <si>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</si>
  <si>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</si>
  <si>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</si>
  <si>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</si>
  <si>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</si>
  <si>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</si>
  <si>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</si>
  <si>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</si>
  <si>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</si>
  <si>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</si>
  <si>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</si>
  <si>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</si>
  <si>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</si>
  <si>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</si>
  <si>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</si>
  <si>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</si>
  <si>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</si>
  <si>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</si>
  <si>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</si>
  <si>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</si>
  <si>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</si>
  <si>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</si>
  <si>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</si>
  <si>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</si>
  <si>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</si>
  <si>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</si>
  <si>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</si>
  <si>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</si>
  <si>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</si>
  <si>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</si>
  <si>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</si>
  <si>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</si>
  <si>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</si>
  <si>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</si>
  <si>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</si>
  <si>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</si>
  <si>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</si>
  <si>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</si>
  <si>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</si>
  <si>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</si>
  <si>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</si>
  <si>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</si>
  <si>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</si>
  <si>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</si>
  <si>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</si>
  <si>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</si>
  <si>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</si>
  <si>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</si>
  <si>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</si>
  <si>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</si>
  <si>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</si>
  <si>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</si>
  <si>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</si>
  <si>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</si>
  <si>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</si>
  <si>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</si>
  <si>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</si>
  <si>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</si>
  <si>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</si>
  <si>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</si>
  <si>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</si>
  <si>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</si>
  <si>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</si>
  <si>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</si>
  <si>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</si>
  <si>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</si>
  <si>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</si>
  <si>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</si>
  <si>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</si>
  <si>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</si>
  <si>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</si>
  <si>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</si>
  <si>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</si>
  <si>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</si>
  <si>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</si>
  <si>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</si>
  <si>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</si>
  <si>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</si>
  <si>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</si>
  <si>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</si>
  <si>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</si>
  <si>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</si>
  <si>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</si>
  <si>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</si>
  <si>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</si>
  <si>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</si>
  <si>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</si>
  <si>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</si>
  <si>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</si>
  <si>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</si>
  <si>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</si>
  <si>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</si>
  <si>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</si>
  <si>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</si>
  <si>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</si>
  <si>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</si>
  <si>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</si>
  <si>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</si>
  <si>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</si>
  <si>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</si>
  <si>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</si>
  <si>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</si>
  <si>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</si>
  <si>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</si>
  <si>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</si>
  <si>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</si>
  <si>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</si>
  <si>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</si>
  <si>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</si>
  <si>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</si>
  <si>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</si>
  <si>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</si>
  <si>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</si>
  <si>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</si>
  <si>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</si>
  <si>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</si>
  <si>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</si>
  <si>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</si>
  <si>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</si>
  <si>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</si>
  <si>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</si>
  <si>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</si>
  <si>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</si>
  <si>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</si>
  <si>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</si>
  <si>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</si>
  <si>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</si>
  <si>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</si>
  <si>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</si>
  <si>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</si>
  <si>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</si>
  <si>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</si>
  <si>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</si>
  <si>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</si>
  <si>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</si>
  <si>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</si>
  <si>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</si>
  <si>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</si>
  <si>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</si>
  <si>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</si>
  <si>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</si>
  <si>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</si>
  <si>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</si>
  <si>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</si>
  <si>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</si>
  <si>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</si>
  <si>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</si>
  <si>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</si>
  <si>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</si>
  <si>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</si>
  <si>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</si>
  <si>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</si>
  <si>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</si>
  <si>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</si>
  <si>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</si>
  <si>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</si>
  <si>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</si>
  <si>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</si>
  <si>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</si>
  <si>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</si>
  <si>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</si>
  <si>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</si>
  <si>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</si>
  <si>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</si>
  <si>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</si>
  <si>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</si>
  <si>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</si>
  <si>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</si>
  <si>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</si>
  <si>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</si>
  <si>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</si>
  <si>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</si>
  <si>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</si>
  <si>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</si>
  <si>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</si>
  <si>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</si>
  <si>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</si>
  <si>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</si>
  <si>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</si>
  <si>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</si>
  <si>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</si>
  <si>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</si>
  <si>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</si>
  <si>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</si>
  <si>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</si>
  <si>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</si>
  <si>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</si>
  <si>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</si>
  <si>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</si>
  <si>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</si>
  <si>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</si>
  <si>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</si>
  <si>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</si>
  <si>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</si>
  <si>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</si>
  <si>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</si>
  <si>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</si>
  <si>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</si>
  <si>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</si>
  <si>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</si>
  <si>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</si>
  <si>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</si>
  <si>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</si>
  <si>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</si>
  <si>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</si>
  <si>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</si>
  <si>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</si>
  <si>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</si>
  <si>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</si>
  <si>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</si>
  <si>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</si>
  <si>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</si>
  <si>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</si>
  <si>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</si>
  <si>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</si>
  <si>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</si>
  <si>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</si>
  <si>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</si>
  <si>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</si>
  <si>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</si>
  <si>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</si>
  <si>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</si>
  <si>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</si>
  <si>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</si>
  <si>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</si>
  <si>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</si>
  <si>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</si>
  <si>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</si>
  <si>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</si>
  <si>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</si>
  <si>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</si>
  <si>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</si>
  <si>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</si>
  <si>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</si>
  <si>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</si>
  <si>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</si>
  <si>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</si>
  <si>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</si>
  <si>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</si>
  <si>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</si>
  <si>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</si>
  <si>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</si>
  <si>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</si>
  <si>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</si>
  <si>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</si>
  <si>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</si>
  <si>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</si>
  <si>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</si>
  <si>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</si>
  <si>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</si>
  <si>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</si>
  <si>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</si>
  <si>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</si>
  <si>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</si>
  <si>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</si>
  <si>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</si>
  <si>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</si>
  <si>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</si>
  <si>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</si>
  <si>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</si>
  <si>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</si>
  <si>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</si>
  <si>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</si>
  <si>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</si>
  <si>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</si>
  <si>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</si>
  <si>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</si>
  <si>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</si>
  <si>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</si>
  <si>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</si>
  <si>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</si>
  <si>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</si>
  <si>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</si>
  <si>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</si>
  <si>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</si>
  <si>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</si>
  <si>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</si>
  <si>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</si>
  <si>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</si>
  <si>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</si>
  <si>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</si>
  <si>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</si>
  <si>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</si>
  <si>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</si>
  <si>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</si>
  <si>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</si>
  <si>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</si>
  <si>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</si>
  <si>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</si>
  <si>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</si>
  <si>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</si>
  <si>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</si>
  <si>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</si>
  <si>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</si>
  <si>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</si>
  <si>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</si>
  <si>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</si>
  <si>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</si>
  <si>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</si>
  <si>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</si>
  <si>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</si>
  <si>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</si>
  <si>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</si>
  <si>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</si>
  <si>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</si>
  <si>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</si>
  <si>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</si>
  <si>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</si>
  <si>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</si>
  <si>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</si>
  <si>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</si>
  <si>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</si>
  <si>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</si>
  <si>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</si>
  <si>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</si>
  <si>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</si>
  <si>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</si>
  <si>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</si>
  <si>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</si>
  <si>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</si>
  <si>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</si>
  <si>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</si>
  <si>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</si>
  <si>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</si>
  <si>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</si>
  <si>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</si>
  <si>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</si>
  <si>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</si>
  <si>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</si>
  <si>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</si>
  <si>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</si>
  <si>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</si>
  <si>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</si>
  <si>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</si>
  <si>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</si>
  <si>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</si>
  <si>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</si>
  <si>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</si>
  <si>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</si>
  <si>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</si>
  <si>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</si>
  <si>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</si>
  <si>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</si>
  <si>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</si>
  <si>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</si>
  <si>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</si>
  <si>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</si>
  <si>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</si>
  <si>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</si>
  <si>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</si>
  <si>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</si>
  <si>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</si>
  <si>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</si>
  <si>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</si>
  <si>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</si>
  <si>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</si>
  <si>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</si>
  <si>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</si>
  <si>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</si>
  <si>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</si>
  <si>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</si>
  <si>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</si>
  <si>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</si>
  <si>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</si>
  <si>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</si>
  <si>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</si>
  <si>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</si>
  <si>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</si>
  <si>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</si>
  <si>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</si>
  <si>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</si>
  <si>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</si>
  <si>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</si>
  <si>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</si>
  <si>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</si>
  <si>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</si>
  <si>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</si>
  <si>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</si>
  <si>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</si>
  <si>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</si>
  <si>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</si>
  <si>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</si>
  <si>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</si>
  <si>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</si>
  <si>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</si>
  <si>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</si>
  <si>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</si>
  <si>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</si>
  <si>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</si>
  <si>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</si>
  <si>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</si>
  <si>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</si>
  <si>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</si>
  <si>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</si>
  <si>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</si>
  <si>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</si>
  <si>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</si>
  <si>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</si>
  <si>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</si>
  <si>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</si>
  <si>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</si>
  <si>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</si>
  <si>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</si>
  <si>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</si>
  <si>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</si>
  <si>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</si>
  <si>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</si>
  <si>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</si>
  <si>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</si>
  <si>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</si>
  <si>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</si>
  <si>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</si>
  <si>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</si>
  <si>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</si>
  <si>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</si>
  <si>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</si>
  <si>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</si>
  <si>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</si>
  <si>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</si>
  <si>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</si>
  <si>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</si>
  <si>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</si>
  <si>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</si>
  <si>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</si>
  <si>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</si>
  <si>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</si>
  <si>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</si>
  <si>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</si>
  <si>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</si>
  <si>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</si>
  <si>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</si>
  <si>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</si>
  <si>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</si>
  <si>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</si>
  <si>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</si>
  <si>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</si>
  <si>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</si>
  <si>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</si>
  <si>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</si>
  <si>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</si>
  <si>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</si>
  <si>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</si>
  <si>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</si>
  <si>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</si>
  <si>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</si>
  <si>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</si>
  <si>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</si>
  <si>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</si>
  <si>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</si>
  <si>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</si>
  <si>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</si>
  <si>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</si>
  <si>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</si>
  <si>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</si>
  <si>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</si>
  <si>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</si>
  <si>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</si>
  <si>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</si>
  <si>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</si>
  <si>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</si>
  <si>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</si>
  <si>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</si>
  <si>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</si>
  <si>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</si>
  <si>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</si>
  <si>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</si>
  <si>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</si>
  <si>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</si>
  <si>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</si>
  <si>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</si>
  <si>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</si>
  <si>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</si>
  <si>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</si>
  <si>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</si>
  <si>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</si>
  <si>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</si>
  <si>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</si>
  <si>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</si>
  <si>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</si>
  <si>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</si>
  <si>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</si>
  <si>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</si>
  <si>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</si>
  <si>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</si>
  <si>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</si>
  <si>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PCM-20251126-00001559</t>
  </si>
  <si>
    <t xml:space="preserve">down again , team on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</si>
  <si>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</si>
  <si>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</si>
  <si>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</si>
  <si>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</si>
  <si>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</si>
  <si>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</si>
  <si>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</si>
  <si>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</si>
  <si>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</si>
  <si>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</si>
  <si>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</si>
  <si>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</si>
  <si>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</si>
  <si>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</si>
  <si>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</si>
  <si>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</si>
  <si>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</si>
  <si>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</si>
  <si>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</si>
  <si>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</si>
  <si>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</si>
  <si>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</si>
  <si>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</si>
  <si>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</si>
  <si>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</si>
  <si>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</si>
  <si>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</si>
  <si>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</si>
  <si>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</si>
  <si>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</si>
  <si>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</si>
  <si>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</si>
  <si>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</si>
  <si>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</si>
  <si>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</si>
  <si>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</si>
  <si>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</si>
  <si>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</si>
  <si>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</si>
  <si>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</si>
  <si>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</si>
  <si>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</si>
  <si>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</si>
  <si>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</si>
  <si>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</si>
  <si>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</si>
  <si>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</si>
  <si>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</si>
  <si>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</si>
  <si>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</si>
  <si>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</si>
  <si>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</si>
  <si>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</si>
  <si>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</si>
  <si>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</si>
  <si>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</si>
  <si>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</si>
  <si>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</si>
  <si>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</si>
  <si>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</si>
  <si>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</si>
  <si>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</si>
  <si>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</si>
  <si>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</si>
  <si>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</si>
  <si>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</si>
  <si>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</si>
  <si>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</si>
  <si>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</si>
  <si>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</si>
  <si>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</si>
  <si>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</si>
  <si>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</si>
  <si>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</si>
  <si>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</si>
  <si>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</si>
  <si>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</si>
  <si>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</si>
  <si>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</si>
  <si>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</si>
  <si>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</si>
  <si>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</si>
  <si>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</si>
  <si>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</si>
  <si>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</si>
  <si>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ETA 90 min</t>
  </si>
  <si>
    <t xml:space="preserve"> PCM-20250215-00000830 </t>
  </si>
  <si>
    <t>LTE site still down and  site located in aramco area access issue need special permission</t>
  </si>
  <si>
    <t>PCM-20251126-00002206</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</si>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</sst>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tabSelected="1" workbookViewId="0">
      <selection activeCell="K8" sqref="K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325.06917071759381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12662</v>
      </c>
      <c r="E3" s="136" t="s">
        <v>39021</v>
      </c>
      <c r="F3" s="135">
        <v>45987.744976851849</v>
      </c>
      <c r="G3" s="134">
        <f ca="1">IFERROR(NOW()-F3,"-")</f>
        <v>0.27261979167087702</v>
      </c>
      <c r="H3" s="135">
        <v>45987.96162037037</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45988.01759664352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45988.01759664352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45988.01759664352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45988.01759664352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45988.01759664352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45988.01759664352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45988.01759664352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45988.01759664352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45988.01759664352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45988.01759664352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45988.01759664352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45988.01759664352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45988.01759664352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45988.01759664352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45988.01759664352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45988.01759664352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45988.01759664352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45988.01759664352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45988.01759664352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45988.01759664352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45988.01759664352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45988.01759664352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45988.01759664352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45988.01759664352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45988.01759664352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45988.01759664352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45988.01759664352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45988.01759664352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45988.01759664352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45988.01759664352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45988.01759664352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45988.01759664352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45988.01759664352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45988.01759664352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45988.01759664352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45988.01759664352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45988.01759664352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45988.01759664352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45988.01759664352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45988.01759664352</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45988.01759664352</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45988.01759664352</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0FD71AD4-1F5F-47E6-876F-64102D296941}"/>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163.01775868055847</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3.6301776620384771</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39109</v>
      </c>
      <c r="B5" s="18" t="str">
        <f>IFERROR(VLOOKUP(D5,DB!A:K,11,0),"")</f>
        <v>R2</v>
      </c>
      <c r="C5" s="18">
        <v>3</v>
      </c>
      <c r="D5" s="18" t="s">
        <v>38846</v>
      </c>
      <c r="E5" s="99" t="s">
        <v>39021</v>
      </c>
      <c r="F5" s="100">
        <v>45987.961817129632</v>
      </c>
      <c r="G5" s="101">
        <f ca="1">IFERROR(NOW()-F5,"-")</f>
        <v>5.5779513888410293E-2</v>
      </c>
      <c r="H5" s="100">
        <v>45987.955601851849</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45988.01759664352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45988.01759664352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45988.01759664352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45988.01759664352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45988.01759664352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45988.01759664352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45988.01759664352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45988.01759664352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45988.01759664352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45988.01759664352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45988.01759664352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45988.01759664352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45988.01759664352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45988.01759664352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45988.01759664352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45988.01759664352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45988.01759664352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45988.01759664352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45988.01759664352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45988.01759664352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45988.01759664352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45988.01759664352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45988.01759664352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45988.01759664352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45988.01759664352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45988.01759664352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45988.01759664352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45988.01759664352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45988.01759664352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45988.01759664352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45988.01759664352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45988.01759664352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45988.01759664352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45988.01759664352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45988.01759664352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45988.01759664352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45988.01759664352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45988.01759664352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45988.01759664352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45988.01759664352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45988.01759664352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45988.01759664352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45988.01759664352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45988.01759664352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45988.01759664352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45988.01759664352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45988.01759664352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45988.01759664352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45988.01759664352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45988.01759664352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45988.01759664352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45988.01759664352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45988.01759664352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45988.01759664352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45988.01759664352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45988.01759664352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45988.01759664352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45988.01759664352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45988.01759664352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45988.01759664352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45988.01759664352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45988.01759664352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45988.01759664352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45988.01759664352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45988.01759664352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45988.01759664352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45988.01759664352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45988.01759664352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45988.01759664352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45988.01759664352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45988.01759664352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45988.01759664352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45988.01759664352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45988.01759664352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45988.01759664352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45988.01759664352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45988.01759664352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45988.01759664352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45988.01759664352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45988.01759664352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45988.01759664352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45988.01759664352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45988.01759664352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45988.01759664352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45988.01759664352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45988.01759664352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45988.01759664352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45988.01759664352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45988.01759664352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45988.01759664352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45988.01759664352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45988.01759664352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45988.01759664352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45988.01759664352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45988.01759664352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45988.01759664352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45988.01759664352</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45988.01759664352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45988.01759664352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45988.01759664352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45988.01759664352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45988.01759664352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45988.01759664352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45988.01759664352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45988.01759664352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45988.01759664352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45988.01759664352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45988.01759664352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45988.01759664352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45988.01759664352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45988.01759664352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45988.01759664352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45988.01759664352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45988.01759664352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45988.01759664352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45988.01759664352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45988.01759664352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45988.01759664352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45988.01759664352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45988.01759664352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45988.01759664352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45988.01759664352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45988.01759664352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45988.01759664352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45988.01759664352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45988.01759664352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45988.01759664352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45988.01759664352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45988.01759664352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45988.01759664352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45988.01759664352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45988.01759664352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45988.01759664352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45988.01759664352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45988.01759664352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45988.01759664352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45988.01759664352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45988.01759664352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45988.01759664352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45988.01759664352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45988.01759664352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45988.01759664352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45988.01759664352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45988.01759664352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45988.01759664352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45988.01759664352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45988.01759664352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45988.01759664352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45988.01759664352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45988.01759664352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45988.01759664352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45988.01759664352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45988.01759664352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45988.01759664352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45988.01759664352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45988.01759664352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45988.01759664352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45988.01759664352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45988.01759664352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45988.01759664352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45988.01759664352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45988.01759664352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45988.01759664352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45988.01759664352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45988.01759664352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45988.01759664352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45988.01759664352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45988.01759664352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45988.01759664352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45988.01759664352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45988.01759664352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45988.01759664352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45988.01759664352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45988.01759664352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45988.01759664352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45988.01759664352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45988.01759664352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45988.01759664352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45988.01759664352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45988.01759664352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45988.01759664352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45988.01759664352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45988.01759664352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45988.01759664352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45988.01759664352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45988.01759664352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45988.01759664352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45988.01759664352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45988.01759664352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45988.01759664352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45988.01759664352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45988.01759664352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45988.01759664352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45988.01759664352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45988.01759664352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45988.01759664352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45988.01759664352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45988.01759664352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45988.01759664352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45988.01759664352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45988.01759664352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45988.01759664352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45988.01759664352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45988.01759664352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45988.01759664352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45988.01759664352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45988.01759664352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45988.01759664352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45988.01759664352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45988.01759664352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45988.01759664352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45988.01759664352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45988.01759664352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45988.01759664352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45988.01759664352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45988.01759664352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45988.01759664352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45988.01759664352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45988.01759664352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45988.01759664352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45988.01759664352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45988.01759664352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45988.01759664352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45988.01759664352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45988.01759664352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45988.01759664352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45988.01759664352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45988.01759664352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45988.01759664352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45988.01759664352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45988.01759664352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45988.01759664352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45988.01759664352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45988.01759664352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45988.01759664352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45988.01759664352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45988.01759664352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45988.01759664352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45988.01759664352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45988.01759664352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45988.01759664352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45988.01759664352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45988.01759664352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45988.01759664352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45988.01759664352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45988.01759664352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45988.01759664352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45988.01759664352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45988.01759664352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45988.01759664352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45988.01759664352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45988.01759664352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45988.01759664352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45988.01759664352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45988.01759664352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45988.01759664352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45988.01759664352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45988.01759664352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45988.01759664352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45988.01759664352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45988.01759664352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45988.01759664352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45988.01759664352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45988.01759664352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45988.01759664352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45988.01759664352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45988.01759664352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45988.01759664352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45988.01759664352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45988.01759664352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45988.01759664352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45988.01759664352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45988.01759664352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45988.01759664352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45988.01759664352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45988.01759664352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45988.01759664352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45988.01759664352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45988.01759664352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45988.01759664352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45988.01759664352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45988.01759664352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45988.01759664352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45988.01759664352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45988.01759664352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45988.01759664352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45988.01759664352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45988.01759664352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45988.01759664352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45988.01759664352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45988.01759664352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45988.01759664352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45988.01759664352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45988.01759664352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45988.01759664352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45988.01759664352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45988.01759664352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45988.01759664352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45988.01759664352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45988.01759664352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45988.01759664352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45988.01759664352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45988.01759664352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45988.01759664352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45988.01759664352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45988.01759664352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45988.01759664352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45988.01759664352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45988.01759664352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45988.01759664352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45988.01759664352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45988.01759664352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45988.01759664352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45988.01759664352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45988.01759664352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45988.01759664352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45988.01759664352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45988.01759664352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45988.01759664352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45988.01759664352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45988.01759664352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45988.01759664352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45988.01759664352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45988.01759664352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45988.01759664352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45988.01759664352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45988.01759664352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45988.01759664352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45988.01759664352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45988.01759664352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45988.01759664352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45988.01759664352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45988.01759664352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45988.01759664352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45988.01759664352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45988.01759664352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45988.01759664352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45988.01759664352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45988.01759664352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45988.01759664352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45988.01759664352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45988.01759664352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45988.01759664352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45988.01759664352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45988.01759664352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45988.01759664352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45988.01759664352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45988.01759664352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45988.01759664352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45988.01759664352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45988.01759664352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45988.01759664352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45988.01759664352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45988.01759664352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45988.01759664352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45988.01759664352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45988.01759664352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45988.01759664352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45988.01759664352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45988.01759664352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45988.01759664352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45988.01759664352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45988.01759664352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45988.01759664352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45988.01759664352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45988.01759664352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45988.01759664352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45988.01759664352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45988.01759664352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45988.01759664352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45988.01759664352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45988.01759664352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45988.01759664352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45988.01759664352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45988.01759664352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45988.01759664352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45988.01759664352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45988.01759664352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45988.01759664352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45988.01759664352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45988.01759664352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45988.01759664352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45988.01759664352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45988.01759664352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45988.01759664352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45988.01759664352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45988.01759664352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45988.01759664352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45988.01759664352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45988.01759664352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45988.01759664352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45988.01759664352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45988.01759664352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45988.01759664352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45988.01759664352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45988.01759664352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45988.01759664352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45988.01759664352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45988.01759664352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45988.01759664352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45988.01759664352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45988.01759664352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45988.01759664352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45988.01759664352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45988.01759664352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45988.01759664352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45988.01759664352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45988.01759664352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45988.01759664352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45988.01759664352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45988.01759664352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45988.01759664352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45988.01759664352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45988.01759664352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45988.01759664352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45988.01759664352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45988.01759664352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45988.01759664352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45988.01759664352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45988.01759664352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45988.01759664352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45988.01759664352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45988.01759664352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45988.01759664352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45988.01759664352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45988.01759664352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45988.01759664352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45988.01759664352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45988.01759664352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45988.01759664352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45988.01759664352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45988.01759664352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45988.01759664352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45988.01759664352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45988.01759664352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45988.01759664352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45988.01759664352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45988.01759664352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45988.01759664352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45988.01759664352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45988.01759664352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45988.01759664352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45988.01759664352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45988.01759664352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45988.01759664352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45988.01759664352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45988.01759664352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45988.01759664352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45988.01759664352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45988.01759664352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45988.01759664352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45988.01759664352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45988.01759664352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45988.01759664352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45988.01759664352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45988.01759664352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45988.01759664352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45988.01759664352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45988.01759664352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45988.01759664352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45988.01759664352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45988.01759664352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45988.01759664352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45988.01759664352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45988.01759664352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45988.01759664352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45988.01759664352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45988.01759664352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45988.01759664352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45988.01759664352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45988.01759664352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45988.01759664352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45988.01759664352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45988.01759664352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45988.01759664352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45988.01759664352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45988.01759664352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45988.01759664352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45988.01759664352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45988.01759664352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45988.01759664352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45988.01759664352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45988.01759664352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45988.01759664352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45988.01759664352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45988.01759664352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45988.01759664352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45988.01759664352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45988.01759664352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45988.01759664352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45988.01759664352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45988.01759664352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45988.01759664352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45988.01759664352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45988.01759664352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45988.01759664352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45988.01759664352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45988.01759664352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45988.01759664352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45988.01759664352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45988.01759664352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45988.01759664352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45988.01759664352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45988.01759664352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45988.01759664352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45988.01759664352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45988.01759664352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45988.01759664352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45988.01759664352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45988.01759664352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45988.01759664352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45988.01759664352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45988.01759664352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45988.01759664352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45988.01759664352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45988.01759664352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45988.01759664352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45988.01759664352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45988.01759664352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45988.01759664352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45988.01759664352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45988.01759664352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45988.01759664352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45988.01759664352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45988.01759664352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45988.01759664352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45988.01759664352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45988.01759664352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45988.01759664352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45988.01759664352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45988.01759664352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45988.01759664352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45988.01759664352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45988.01759664352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45988.01759664352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45988.01759664352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45988.01759664352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45988.01759664352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45988.01759664352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45988.01759664352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45988.01759664352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45988.01759664352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45988.01759664352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45988.01759664352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45988.01759664352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45988.01759664352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45988.01759664352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45988.01759664352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45988.01759664352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45988.01759664352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45988.01759664352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45988.01759664352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45988.01759664352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45988.01759664352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45988.01759664352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45988.01759664352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45988.01759664352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45988.01759664352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45988.01759664352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45988.01759664352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45988.01759664352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45988.01759664352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45988.01759664352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45988.01759664352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45988.01759664352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45988.01759664352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45988.01759664352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45988.01759664352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45988.01759664352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45988.01759664352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45988.01759664352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45988.01759664352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45988.01759664352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45988.01759664352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45988.01759664352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45988.01759664352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45988.01759664352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45988.01759664352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45988.01759664352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45988.01759664352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45988.01759664352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45988.01759664352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45988.01759664352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45988.01759664352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45988.01759664352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45988.01759664352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45988.01759664352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45988.01759664352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45988.01759664352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45988.01759664352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45988.01759664352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45988.01759664352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45988.01759664352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45988.01759664352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45988.01759664352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45988.01759664352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45988.01759664352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45988.01759664352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45988.01759664352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45988.01759664352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45988.01759664352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45988.01759664352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45988.01759664352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45988.01759664352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45988.01759664352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45988.01759664352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45988.01759664352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45988.01759664352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45988.01759664352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45988.01759664352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45988.01759664352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45988.01759664352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45988.01759664352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45988.01759664352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45988.01759664352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45988.01759664352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45988.01759664352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45988.01759664352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45988.01759664352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45988.01759664352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45988.01759664352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45988.01759664352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45988.01759664352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45988.01759664352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45988.01759664352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45988.01759664352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45988.01759664352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45988.01759664352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45988.01759664352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45988.01759664352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45988.01759664352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45988.01759664352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45988.01759664352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45988.01759664352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45988.01759664352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45988.01759664352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45988.01759664352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45988.01759664352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45988.01759664352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45988.01759664352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45988.01759664352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45988.01759664352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45988.01759664352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45988.01759664352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45988.01759664352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45988.01759664352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45988.01759664352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45988.01759664352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45988.01759664352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45988.01759664352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45988.01759664352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45988.01759664352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45988.01759664352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45988.01759664352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45988.01759664352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45988.01759664352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45988.01759664352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45988.01759664352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45988.01759664352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45988.01759664352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45988.01759664352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45988.01759664352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45988.01759664352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45988.01759664352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45988.01759664352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45988.01759664352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45988.01759664352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45988.01759664352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45988.01759664352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45988.01759664352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45988.01759664352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45988.01759664352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45988.01759664352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45988.01759664352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45988.01759664352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45988.01759664352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45988.01759664352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45988.01759664352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45988.01759664352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45988.01759664352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45988.01759664352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45988.01759664352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45988.01759664352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45988.01759664352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45988.01759664352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45988.01759664352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45988.01759664352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45988.01759664352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45988.01759664352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45988.01759664352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45988.01759664352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45988.01759664352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45988.01759664352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45988.01759664352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45988.01759664352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45988.01759664352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45988.01759664352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45988.01759664352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45988.01759664352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45988.01759664352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45988.01759664352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45988.01759664352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45988.01759664352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45988.01759664352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45988.01759664352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45988.01759664352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45988.01759664352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45988.01759664352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45988.01759664352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45988.01759664352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45988.01759664352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45988.01759664352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45988.01759664352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45988.01759664352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45988.01759664352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45988.01759664352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45988.01759664352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45988.01759664352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45988.01759664352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45988.01759664352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45988.01759664352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45988.01759664352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45988.01759664352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45988.01759664352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45988.01759664352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45988.01759664352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45988.01759664352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45988.01759664352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45988.01759664352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45988.01759664352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45988.01759664352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45988.01759664352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45988.01759664352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45988.01759664352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45988.01759664352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45988.01759664352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45988.01759664352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45988.01759664352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45988.01759664352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45988.01759664352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45988.01759664352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45988.01759664352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45988.01759664352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45988.01759664352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45988.01759664352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45988.01759664352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45988.01759664352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45988.01759664352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45988.01759664352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45988.01759664352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45988.01759664352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45988.01759664352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45988.01759664352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45988.01759664352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45988.01759664352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45988.01759664352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45988.01759664352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45988.01759664352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45988.01759664352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45988.01759664352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45988.01759664352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45988.01759664352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45988.01759664352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45988.01759664352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45988.01759664352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45988.01759664352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45988.01759664352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45988.01759664352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45988.01759664352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45988.01759664352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45988.01759664352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45988.01759664352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45988.01759664352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45988.01759664352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45988.01759664352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45988.01759664352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45988.01759664352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45988.01759664352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45988.01759664352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45988.01759664352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45988.01759664352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45988.01759664352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45988.01759664352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45988.01759664352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45988.01759664352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45988.01759664352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45988.01759664352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45988.01759664352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45988.01759664352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45988.01759664352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45988.01759664352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45988.01759664352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45988.01759664352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45988.01759664352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45988.01759664352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45988.01759664352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45988.01759664352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45988.01759664352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45988.01759664352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45988.01759664352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45988.01759664352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45988.01759664352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45988.01759664352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45988.01759664352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45988.01759664352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45988.01759664352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45988.01759664352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45988.01759664352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45988.01759664352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45988.01759664352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45988.01759664352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45988.01759664352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45988.01759664352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45988.01759664352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45988.01759664352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45988.01759664352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45988.01759664352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45988.01759664352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45988.01759664352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45988.01759664352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45988.01759664352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45988.01759664352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45988.01759664352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45988.01759664352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45988.01759664352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45988.01759664352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45988.01759664352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45988.01759664352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45988.01759664352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45988.01759664352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45988.01759664352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45988.01759664352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45988.01759664352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45988.01759664352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45988.01759664352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45988.01759664352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45988.01759664352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45988.01759664352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45988.01759664352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45988.01759664352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45988.01759664352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45988.01759664352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45988.01759664352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45988.01759664352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45988.01759664352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45988.01759664352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45988.01759664352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45988.01759664352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45988.01759664352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45988.01759664352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45988.01759664352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45988.01759664352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45988.01759664352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45988.01759664352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45988.01759664352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45988.01759664352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45988.01759664352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45988.01759664352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45988.01759664352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45988.01759664352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45988.01759664352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45988.01759664352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45988.01759664352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45988.01759664352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45988.01759664352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45988.01759664352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45988.01759664352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45988.01759664352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45988.01759664352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45988.01759664352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45988.01759664352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45988.01759664352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45988.01759664352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45988.01759664352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45988.01759664352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45988.01759664352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45988.01759664352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45988.01759664352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45988.01759664352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45988.01759664352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45988.01759664352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45988.01759664352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45988.01759664352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45988.01759664352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45988.01759664352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45988.01759664352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45988.01759664352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45988.01759664352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45988.01759664352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45988.01759664352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45988.01759664352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45988.01759664352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45988.01759664352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45988.01759664352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45988.01759664352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45988.01759664352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45988.01759664352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45988.01759664352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45988.01759664352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45988.01759664352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45988.01759664352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45988.01759664352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45988.01759664352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45988.01759664352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45988.01759664352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45988.01759664352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45988.01759664352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45988.01759664352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45988.01759664352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45988.01759664352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45988.01759664352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45988.01759664352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45988.01759664352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45988.01759664352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45988.01759664352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45988.01759664352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45988.01759664352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45988.01759664352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45988.01759664352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45988.01759664352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45988.01759664352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45988.01759664352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45988.01759664352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45988.01759664352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45988.01759664352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45988.01759664352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45988.01759664352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45988.01759664352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45988.01759664352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45988.01759664352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45988.01759664352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45988.01759664352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45988.01759664352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45988.01759664352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45988.01759664352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45988.01759664352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45988.01759664352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45988.01759664352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45988.01759664352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45988.01759664352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45988.01759664352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45988.01759664352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45988.01759664352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45988.01759664352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45988.01759664352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45988.01759664352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45988.01759664352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45988.01759664352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45988.01759664352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45988.01759664352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45988.01759664352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45988.01759664352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45988.01759664352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45988.01759664352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45988.01759664352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45988.01759664352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45988.01759664352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45988.01759664352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45988.01759664352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45988.01759664352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45988.01759664352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45988.01759664352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45988.01759664352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45988.01759664352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45988.01759664352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45988.01759664352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45988.01759664352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45988.01759664352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45988.01759664352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45988.01759664352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45988.01759664352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45988.01759664352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45988.01759664352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45988.01759664352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45988.01759664352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45988.01759664352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45988.01759664352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45988.01759664352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45988.01759664352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45988.01759664352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45988.01759664352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45988.01759664352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45988.01759664352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45988.01759664352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45988.01759664352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45988.01759664352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45988.01759664352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45988.01759664352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45988.01759664352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45988.01759664352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45988.01759664352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45988.01759664352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45988.01759664352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45988.01759664352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45988.01759664352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45988.01759664352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45988.01759664352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45988.01759664352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45988.01759664352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45988.01759664352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45988.01759664352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45988.01759664352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45988.01759664352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45988.01759664352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45988.01759664352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45988.01759664352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45988.01759664352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45988.01759664352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45988.01759664352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45988.01759664352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45988.01759664352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45988.01759664352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45988.01759664352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45988.01759664352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45988.01759664352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45988.01759664352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45988.01759664352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45988.01759664352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45988.01759664352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45988.01759664352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45988.01759664352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45988.01759664352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45988.01759664352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45988.01759664352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45988.01759664352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45988.01759664352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45988.01759664352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45988.01759664352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45988.01759664352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45988.01759664352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45988.01759664352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45988.01759664352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45988.01759664352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45988.01759664352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45988.01759664352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45988.01759664352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45988.01759664352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45988.01759664352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45988.01759664352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45988.01759664352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45988.01759664352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45988.01759664352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45988.01759664352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45988.01759664352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45988.01759664352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45988.01759664352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45988.01759664352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45988.01759664352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45988.01759664352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45988.01759664352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45988.01759664352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284.53687905092374</v>
      </c>
      <c r="H2" s="92">
        <v>45703.474768518521</v>
      </c>
      <c r="I2" s="92" t="str">
        <f>IFERROR(VLOOKUP(D2,DB!A:F,6,0),"")</f>
        <v>SCECO</v>
      </c>
      <c r="J2" s="92" t="str">
        <f>IFERROR(VLOOKUP(D2,DB!A:G,7,0),"")</f>
        <v>Dead</v>
      </c>
      <c r="K2" s="94" t="s">
        <v>39112</v>
      </c>
      <c r="L2" s="88" t="str">
        <f>IFERROR(VLOOKUP(D2,DB!A:I,9,0),"")</f>
        <v>Latis</v>
      </c>
    </row>
    <row r="3" spans="1:16" ht="15" customHeight="1">
      <c r="A3" s="110" t="s">
        <v>39113</v>
      </c>
      <c r="B3" s="110" t="str">
        <f>IFERROR(VLOOKUP(D3,DB!A:K,11,0),"")</f>
        <v>R4</v>
      </c>
      <c r="C3" s="90">
        <v>5</v>
      </c>
      <c r="D3" s="88" t="s">
        <v>28421</v>
      </c>
      <c r="E3" s="91" t="s">
        <v>39021</v>
      </c>
      <c r="F3" s="92">
        <v>45987.989583333336</v>
      </c>
      <c r="G3" s="93">
        <f t="shared" ref="G3:G31" ca="1" si="0">IFERROR(NOW()-F3,"")</f>
        <v>2.8013310184178408E-2</v>
      </c>
      <c r="H3" s="92">
        <v>45987.972557870373</v>
      </c>
      <c r="I3" s="92" t="str">
        <f>IFERROR(VLOOKUP(D3,DB!A:F,6,0),"")</f>
        <v>Generator-DG</v>
      </c>
      <c r="J3" s="92" t="str">
        <f>IFERROR(VLOOKUP(D3,DB!A:G,7,0),"")</f>
        <v>Vandalized</v>
      </c>
      <c r="K3" s="94" t="s">
        <v>39114</v>
      </c>
      <c r="L3" s="88" t="str">
        <f>IFERROR(VLOOKUP(D3,DB!A:I,9,0),"")</f>
        <v>Latis</v>
      </c>
    </row>
    <row r="4" spans="1:16" ht="15" customHeight="1">
      <c r="A4" s="110"/>
      <c r="B4" s="110" t="str">
        <f>IFERROR(VLOOKUP(D4,DB!A:K,11,0),"")</f>
        <v/>
      </c>
      <c r="C4" s="90"/>
      <c r="D4" s="88"/>
      <c r="E4" s="91"/>
      <c r="F4" s="92"/>
      <c r="G4" s="93">
        <f t="shared" ca="1" si="0"/>
        <v>45988.01759664352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45988.01759664352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45988.01759664352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45988.01759664352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45988.01759664352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45988.01759664352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45988.01759664352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45988.01759664352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45988.01759664352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45988.01759664352</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45988.01759664352</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45988.01759664352</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45988.01759664352</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45988.01759664352</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45988.01759664352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45988.01759664352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45988.01759664352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45988.01759664352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45988.01759664352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45988.01759664352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45988.01759664352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45988.01759664352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45988.01759664352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45988.01759664352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45988.01759664352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45988.01759664352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45988.01759664352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45988.01759664352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45988.01759664352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45988.01759664352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45988.01759664352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45988.01759664352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45988.01759664352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45988.01759664352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45988.01759664352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45988.01759664352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45988.01759664352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45988.01759664352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45988.01759664352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45988.01759664352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45988.01759664352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45988.01759664352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45988.01759664352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45988.01759664352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45988.01759664352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45988.01759664352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45988.01759664352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45988.01759664352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45988.01759664352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45988.01759664352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45988.01759664352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45988.01759664352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45988.01759664352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45988.01759664352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45988.01759664352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45988.01759664352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45988.01759664352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45988.01759664352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45988.01759664352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45988.01759664352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45988.01759664352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45988.01759664352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45988.01759664352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45988.01759664352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45988.01759664352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45988.01759664352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45988.01759664352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45988.01759664352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45988.01759664352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45988.01759664352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45988.01759664352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45988.01759664352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45988.01759664352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45988.01759664352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45988.01759664352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45988.01759664352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45988.01759664352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45988.01759664352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45988.01759664352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45988.01759664352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45988.01759664352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45988.01759664352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45988.01759664352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45988.01759664352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45988.01759664352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45988.01759664352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45988.01759664352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45988.01759664352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45988.01759664352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45988.01759664352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45988.01759664352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45988.01759664352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45988.01759664352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45988.01759664352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45988.01759664352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45988.01759664352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45988.01759664352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45988.01759664352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45988.01759664352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45988.01759664352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45988.01759664352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45988.01759664352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45988.01759664352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45988.01759664352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45988.01759664352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45988.01759664352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45988.01759664352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45988.01759664352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45988.01759664352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45988.01759664352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45988.01759664352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45988.01759664352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45988.01759664352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45988.01759664352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45988.01759664352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45988.01759664352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45988.01759664352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45988.01759664352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45988.01759664352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45988.01759664352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45988.01759664352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45988.01759664352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45988.01759664352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45988.01759664352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45988.01759664352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45988.01759664352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45988.01759664352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45988.01759664352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45988.01759664352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45988.01759664352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45988.01759664352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45988.01759664352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45988.01759664352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45988.01759664352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45988.01759664352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45988.01759664352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45988.01759664352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45988.01759664352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45988.01759664352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45988.01759664352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45988.01759664352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45988.01759664352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45988.01759664352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45988.01759664352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45988.01759664352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45988.01759664352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45988.01759664352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45988.01759664352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45988.01759664352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45988.01759664352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45988.01759664352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45988.01759664352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45988.01759664352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45988.01759664352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45988.01759664352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45988.01759664352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45988.01759664352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45988.01759664352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45988.01759664352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45988.01759664352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45988.01759664352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45988.01759664352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45988.01759664352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45988.01759664352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45988.01759664352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45988.01759664352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45988.01759664352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45988.01759664352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45988.01759664352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45988.01759664352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45988.01759664352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45988.01759664352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45988.01759664352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45988.01759664352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45988.01759664352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45988.01759664352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45988.01759664352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45988.01759664352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45988.01759664352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45988.01759664352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45988.01759664352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45988.01759664352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45988.01759664352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45988.01759664352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45988.01759664352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45988.01759664352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45988.01759664352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45988.01759664352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45988.01759664352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45988.01759664352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45988.01759664352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45988.01759664352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45988.01759664352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45988.01759664352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45988.01759664352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45988.01759664352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45988.01759664352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45988.01759664352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45988.01759664352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45988.01759664352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45988.01759664352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45988.01759664352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45988.01759664352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45988.01759664352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45988.01759664352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45988.01759664352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45988.01759664352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45988.01759664352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45988.01759664352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45988.01759664352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45988.01759664352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45988.01759664352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45988.01759664352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45988.01759664352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45988.01759664352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45988.01759664352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45988.01759664352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45988.01759664352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45988.01759664352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45988.01759664352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45988.01759664352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45988.01759664352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45988.01759664352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45988.01759664352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45988.01759664352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45988.01759664352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45988.01759664352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45988.01759664352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45988.01759664352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45988.01759664352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45988.01759664352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45988.01759664352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45988.01759664352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45988.01759664352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45988.01759664352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45988.01759664352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45988.01759664352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45988.01759664352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45988.01759664352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45988.01759664352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45988.01759664352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45988.01759664352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45988.01759664352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45988.01759664352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45988.01759664352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45988.01759664352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45988.01759664352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45988.01759664352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45988.01759664352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45988.01759664352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45988.01759664352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45988.01759664352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45988.01759664352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45988.01759664352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45988.01759664352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45988.01759664352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45988.01759664352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45988.01759664352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45988.01759664352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45988.01759664352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45988.01759664352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45988.01759664352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45988.01759664352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45988.01759664352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45988.01759664352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45988.01759664352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45988.01759664352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45988.01759664352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45988.01759664352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45988.01759664352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45988.01759664352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45988.01759664352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45988.01759664352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45988.01759664352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45988.01759664352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45988.01759664352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45988.01759664352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45988.01759664352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45988.01759664352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45988.01759664352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45988.01759664352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45988.01759664352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45988.01759664352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45988.01759664352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45988.01759664352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45988.01759664352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45988.01759664352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45988.01759664352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45988.01759664352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45988.01759664352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45988.01759664352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45988.01759664352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45988.01759664352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45988.01759664352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45988.01759664352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45988.01759664352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45988.01759664352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45988.01759664352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45988.01759664352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45988.01759664352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45988.01759664352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45988.01759664352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45988.01759664352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45988.01759664352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45988.01759664352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45988.01759664352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45988.01759664352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45988.01759664352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45988.01759664352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45988.01759664352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45988.01759664352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45988.01759664352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45988.01759664352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45988.01759664352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45988.01759664352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45988.01759664352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45988.01759664352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45988.01759664352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45988.01759664352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45988.01759664352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45988.01759664352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45988.01759664352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45988.01759664352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45988.01759664352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45988.01759664352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45988.01759664352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45988.01759664352</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45988.01759664352</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45988.01759664352</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45988.01759664352</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96.185536458331626</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39102</v>
      </c>
      <c r="F3" s="38">
        <v>45926.188877314817</v>
      </c>
      <c r="G3" s="105">
        <f t="shared" ref="G3" ca="1" si="0">IFERROR(NOW()-F3,"")</f>
        <v>61.828719328703301</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39102</v>
      </c>
      <c r="F4" s="107">
        <v>45948.661111111112</v>
      </c>
      <c r="G4" s="108">
        <f t="shared" ref="G4" ca="1" si="1">IFERROR(NOW()-F4,"")</f>
        <v>39.356485532407532</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6.6442980324063683</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145"/>
      <c r="E6" s="37"/>
      <c r="F6" s="38"/>
      <c r="G6" s="108">
        <f t="shared" ref="G6:G39" ca="1" si="2">IFERROR(NOW()-F6,"")</f>
        <v>45988.01759664352</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t="shared" ca="1" si="2"/>
        <v>45988.01759664352</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45988.01759664352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45988.01759664352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45988.01759664352</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45988.01759664352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t="shared" ca="1" si="2"/>
        <v>45988.01759664352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45988.01759664352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45988.01759664352</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45988.01759664352</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45988.01759664352</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45988.01759664352</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45988.01759664352</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45988.01759664352</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45988.01759664352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45988.01759664352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45988.01759664352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45988.01759664352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45988.01759664352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45988.01759664352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45988.01759664352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45988.01759664352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45988.01759664352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45988.01759664352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45988.01759664352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45988.01759664352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45988.01759664352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45988.01759664352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45988.01759664352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45988.01759664352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45988.01759664352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45988.01759664352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45988.01759664352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45988.01759664352</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45988.01759664352</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45988.01759664352</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45988.01759664352</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45988.01759664352</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45988.01759664352</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45988.01759664352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45988.01759664352</v>
      </c>
      <c r="H8" s="126"/>
      <c r="I8" s="124" t="str">
        <f>IFERROR(VLOOKUP(D8,DB!A:F,6,0),"")</f>
        <v/>
      </c>
      <c r="J8" s="124" t="str">
        <f>IFERROR(VLOOKUP(D8,DB!A:G,7,0),"")</f>
        <v/>
      </c>
      <c r="K8" s="127" t="s">
        <v>39123</v>
      </c>
      <c r="L8" s="128" t="str">
        <f>IFERROR(VLOOKUP(D8,DB!A:I,9,0),"")</f>
        <v/>
      </c>
    </row>
    <row r="9" spans="1:16382" ht="31.5" customHeight="1">
      <c r="A9" s="123"/>
      <c r="B9" s="124" t="str">
        <f>IFERROR(VLOOKUP(D9,DB!A:K,11,0),"")</f>
        <v/>
      </c>
      <c r="C9" s="125"/>
      <c r="D9" s="124"/>
      <c r="E9" s="106"/>
      <c r="F9" s="126"/>
      <c r="G9" s="72">
        <f ca="1">IFERROR(NOW()-F9,"-")</f>
        <v>45988.01759664352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45988.01759664352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45988.01759664352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45988.01759664352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45988.01759664352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45988.01759664352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45988.01759664352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45988.01759664352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45988.01759664352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45988.01759664352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45988.01759664352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45988.01759664352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45988.01759664352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45988.01759664352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45988.01759664352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45988.01759664352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45988.01759664352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45988.01759664352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45988.01759664352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45988.01759664352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45988.01759664352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45988.01759664352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45988.01759664352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45988.01759664352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45988.01759664352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45988.01759664352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45988.01759664352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45988.01759664352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45988.01759664352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45988.01759664352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45988.01759664352</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45988.01759664352</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45988.01759664352</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2025-11-26T21:27:21Z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