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941" documentId="120_S{2AC9BD13-BADA-5192-A53E-5A8FF88502F6}" xr6:coauthVersionLast="47" xr6:coauthVersionMax="47" xr10:uidLastSave="{7358C2DD-3B17-4450-B277-CAD4EBC0041E}"/>
  <bookViews>
    <workbookView xWindow="-120" yWindow="-120" windowWidth="38640" windowHeight="21120"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23" i="1"/>
  <c r="G23" i="1"/>
  <c r="I23" i="1"/>
  <c r="J23" i="1"/>
  <c r="L23" i="1"/>
  <c r="B24" i="1"/>
  <c r="G24" i="1"/>
  <c r="I24" i="1"/>
  <c r="J24" i="1"/>
  <c r="L24" i="1"/>
  <c r="B25" i="1"/>
  <c r="G25" i="1"/>
  <c r="I25" i="1"/>
  <c r="J25" i="1"/>
  <c r="L25" i="1"/>
  <c r="G2" i="1"/>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L21" i="1"/>
  <c r="L22" i="1"/>
  <c r="J3" i="1"/>
  <c r="J4" i="1"/>
  <c r="J5" i="1"/>
  <c r="J6" i="1"/>
  <c r="J7" i="1"/>
  <c r="J8" i="1"/>
  <c r="J9" i="1"/>
  <c r="J10" i="1"/>
  <c r="J11" i="1"/>
  <c r="J12" i="1"/>
  <c r="J13" i="1"/>
  <c r="J14" i="1"/>
  <c r="J15" i="1"/>
  <c r="J16" i="1"/>
  <c r="J17" i="1"/>
  <c r="J18" i="1"/>
  <c r="J19" i="1"/>
  <c r="J20" i="1"/>
  <c r="J21" i="1"/>
  <c r="J22" i="1"/>
  <c r="I3" i="1"/>
  <c r="I4" i="1"/>
  <c r="I5" i="1"/>
  <c r="I6" i="1"/>
  <c r="I7" i="1"/>
  <c r="I8" i="1"/>
  <c r="I9" i="1"/>
  <c r="I10" i="1"/>
  <c r="I11" i="1"/>
  <c r="I12" i="1"/>
  <c r="I13" i="1"/>
  <c r="I14" i="1"/>
  <c r="I15" i="1"/>
  <c r="I16" i="1"/>
  <c r="I17" i="1"/>
  <c r="I18" i="1"/>
  <c r="I19" i="1"/>
  <c r="I20" i="1"/>
  <c r="I21" i="1"/>
  <c r="I22" i="1"/>
  <c r="G3" i="1"/>
  <c r="G4" i="1"/>
  <c r="G5" i="1"/>
  <c r="G6" i="1"/>
  <c r="G7" i="1"/>
  <c r="G8" i="1"/>
  <c r="G9" i="1"/>
  <c r="G10" i="1"/>
  <c r="G11" i="1"/>
  <c r="G12" i="1"/>
  <c r="G13" i="1"/>
  <c r="G14" i="1"/>
  <c r="G15" i="1"/>
  <c r="G16" i="1"/>
  <c r="G17" i="1"/>
  <c r="G18" i="1"/>
  <c r="G19" i="1"/>
  <c r="G20" i="1"/>
  <c r="G21" i="1"/>
  <c r="G22" i="1"/>
  <c r="B3" i="1"/>
  <c r="B4" i="1"/>
  <c r="B5" i="1"/>
  <c r="B6" i="1"/>
  <c r="B7" i="1"/>
  <c r="B8" i="1"/>
  <c r="B9" i="1"/>
  <c r="B10" i="1"/>
  <c r="B11" i="1"/>
  <c r="B12" i="1"/>
  <c r="B13" i="1"/>
  <c r="B14" i="1"/>
  <c r="B15" i="1"/>
  <c r="B16" i="1"/>
  <c r="B17" i="1"/>
  <c r="B18" i="1"/>
  <c r="B19" i="1"/>
  <c r="B20" i="1"/>
  <c r="B21" i="1"/>
  <c r="B22"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<sst xmlns="http://schemas.openxmlformats.org/spreadsheetml/2006/main" count="180285" uniqueCount="39125">
  <si>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</si>
  <si>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</si>
  <si>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</si>
  <si>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</si>
  <si>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</si>
  <si>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</si>
  <si>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</si>
  <si>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</si>
  <si>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</si>
  <si>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</si>
  <si>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</si>
  <si>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</si>
  <si>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</si>
  <si>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</si>
  <si>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</si>
  <si>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</si>
  <si>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</si>
  <si>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</si>
  <si>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</si>
  <si>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</si>
  <si>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</si>
  <si>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</si>
  <si>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</si>
  <si>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</si>
  <si>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</si>
  <si>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</si>
  <si>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</si>
  <si>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</si>
  <si>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</si>
  <si>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</si>
  <si>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</si>
  <si>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</si>
  <si>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</si>
  <si>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</si>
  <si>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</si>
  <si>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</si>
  <si>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</si>
  <si>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</si>
  <si>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</si>
  <si>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</si>
  <si>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</si>
  <si>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</si>
  <si>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</si>
  <si>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</si>
  <si>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</si>
  <si>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</si>
  <si>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</si>
  <si>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</si>
  <si>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</si>
  <si>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</si>
  <si>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</si>
  <si>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</si>
  <si>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</si>
  <si>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</si>
  <si>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</si>
  <si>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</si>
  <si>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</si>
  <si>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</si>
  <si>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</si>
  <si>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</si>
  <si>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</si>
  <si>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</si>
  <si>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</si>
  <si>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</si>
  <si>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</si>
  <si>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</si>
  <si>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</si>
  <si>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</si>
  <si>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</si>
  <si>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</si>
  <si>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</si>
  <si>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</si>
  <si>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</si>
  <si>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</si>
  <si>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</si>
  <si>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</si>
  <si>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</si>
  <si>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</si>
  <si>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</si>
  <si>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</si>
  <si>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</si>
  <si>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</si>
  <si>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</si>
  <si>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</si>
  <si>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</si>
  <si>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</si>
  <si>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</si>
  <si>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</si>
  <si>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</si>
  <si>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</si>
  <si>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</si>
  <si>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</si>
  <si>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</si>
  <si>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</si>
  <si>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</si>
  <si>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</si>
  <si>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</si>
  <si>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</si>
  <si>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</si>
  <si>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</si>
  <si>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</si>
  <si>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</si>
  <si>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</si>
  <si>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</si>
  <si>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</si>
  <si>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</si>
  <si>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</si>
  <si>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</si>
  <si>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</si>
  <si>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</si>
  <si>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</si>
  <si>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</si>
  <si>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</si>
  <si>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</si>
  <si>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</si>
  <si>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</si>
  <si>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</si>
  <si>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</si>
  <si>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</si>
  <si>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</si>
  <si>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</si>
  <si>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</si>
  <si>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</si>
  <si>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</si>
  <si>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</si>
  <si>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</si>
  <si>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</si>
  <si>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</si>
  <si>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</si>
  <si>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</si>
  <si>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</si>
  <si>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</si>
  <si>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</si>
  <si>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</si>
  <si>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</si>
  <si>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</si>
  <si>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</si>
  <si>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</si>
  <si>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</si>
  <si>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</si>
  <si>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</si>
  <si>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</si>
  <si>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</si>
  <si>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</si>
  <si>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</si>
  <si>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</si>
  <si>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</si>
  <si>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</si>
  <si>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</si>
  <si>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</si>
  <si>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</si>
  <si>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</si>
  <si>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</si>
  <si>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</si>
  <si>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</si>
  <si>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</si>
  <si>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</si>
  <si>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</si>
  <si>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</si>
  <si>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</si>
  <si>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</si>
  <si>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</si>
  <si>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</si>
  <si>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</si>
  <si>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</si>
  <si>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</si>
  <si>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</si>
  <si>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</si>
  <si>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</si>
  <si>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</si>
  <si>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</si>
  <si>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</si>
  <si>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</si>
  <si>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</si>
  <si>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</si>
  <si>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</si>
  <si>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</si>
  <si>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</si>
  <si>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</si>
  <si>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</si>
  <si>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</si>
  <si>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</si>
  <si>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</si>
  <si>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</si>
  <si>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</si>
  <si>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</si>
  <si>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</si>
  <si>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</si>
  <si>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</si>
  <si>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</si>
  <si>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</si>
  <si>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</si>
  <si>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</si>
  <si>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</si>
  <si>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</si>
  <si>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</si>
  <si>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</si>
  <si>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</si>
  <si>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</si>
  <si>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</si>
  <si>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</si>
  <si>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</si>
  <si>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</si>
  <si>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</si>
  <si>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</si>
  <si>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</si>
  <si>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</si>
  <si>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</si>
  <si>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</si>
  <si>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</si>
  <si>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</si>
  <si>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</si>
  <si>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</si>
  <si>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</si>
  <si>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</si>
  <si>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</si>
  <si>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</si>
  <si>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</si>
  <si>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</si>
  <si>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</si>
  <si>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</si>
  <si>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</si>
  <si>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</si>
  <si>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</si>
  <si>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</si>
  <si>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</si>
  <si>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</si>
  <si>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</si>
  <si>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</si>
  <si>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</si>
  <si>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</si>
  <si>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</si>
  <si>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</si>
  <si>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</si>
  <si>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</si>
  <si>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</si>
  <si>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</si>
  <si>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</si>
  <si>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</si>
  <si>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</si>
  <si>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</si>
  <si>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</si>
  <si>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</si>
  <si>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</si>
  <si>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</si>
  <si>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</si>
  <si>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</si>
  <si>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</si>
  <si>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</si>
  <si>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</si>
  <si>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</si>
  <si>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</si>
  <si>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</si>
  <si>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</si>
  <si>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</si>
  <si>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</si>
  <si>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</si>
  <si>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</si>
  <si>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</si>
  <si>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</si>
  <si>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</si>
  <si>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</si>
  <si>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</si>
  <si>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</si>
  <si>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</si>
  <si>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</si>
  <si>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</si>
  <si>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</si>
  <si>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</si>
  <si>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</si>
  <si>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</si>
  <si>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</si>
  <si>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</si>
  <si>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</si>
  <si>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</si>
  <si>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</si>
  <si>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</si>
  <si>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</si>
  <si>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</si>
  <si>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</si>
  <si>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</si>
  <si>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</si>
  <si>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</si>
  <si>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</si>
  <si>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</si>
  <si>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</si>
  <si>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</si>
  <si>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</si>
  <si>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</si>
  <si>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</si>
  <si>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</si>
  <si>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</si>
  <si>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</si>
  <si>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</si>
  <si>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</si>
  <si>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</si>
  <si>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</si>
  <si>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</si>
  <si>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</si>
  <si>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</si>
  <si>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</si>
  <si>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</si>
  <si>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</si>
  <si>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</si>
  <si>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</si>
  <si>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</si>
  <si>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</si>
  <si>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</si>
  <si>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</si>
  <si>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</si>
  <si>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</si>
  <si>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</si>
  <si>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</si>
  <si>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</si>
  <si>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</si>
  <si>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</si>
  <si>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</si>
  <si>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</si>
  <si>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</si>
  <si>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</si>
  <si>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</si>
  <si>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</si>
  <si>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</si>
  <si>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</si>
  <si>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</si>
  <si>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</si>
  <si>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</si>
  <si>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</si>
  <si>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</si>
  <si>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</si>
  <si>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</si>
  <si>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</si>
  <si>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</si>
  <si>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</si>
  <si>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</si>
  <si>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</si>
  <si>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</si>
  <si>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</si>
  <si>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</si>
  <si>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</si>
  <si>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</si>
  <si>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</si>
  <si>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</si>
  <si>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</si>
  <si>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</si>
  <si>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</si>
  <si>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</si>
  <si>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</si>
  <si>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</si>
  <si>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</si>
  <si>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</si>
  <si>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</si>
  <si>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</si>
  <si>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</si>
  <si>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</si>
  <si>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</si>
  <si>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</si>
  <si>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</si>
  <si>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</si>
  <si>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</si>
  <si>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</si>
  <si>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</si>
  <si>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</si>
  <si>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</si>
  <si>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</si>
  <si>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</si>
  <si>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</si>
  <si>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</si>
  <si>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</si>
  <si>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</si>
  <si>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</si>
  <si>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</si>
  <si>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</si>
  <si>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</si>
  <si>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</si>
  <si>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</si>
  <si>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</si>
  <si>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</si>
  <si>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</si>
  <si>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</si>
  <si>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</si>
  <si>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</si>
  <si>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</si>
  <si>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</si>
  <si>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</si>
  <si>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</si>
  <si>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</si>
  <si>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</si>
  <si>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</si>
  <si>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</si>
  <si>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</si>
  <si>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</si>
  <si>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</si>
  <si>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</si>
  <si>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</si>
  <si>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</si>
  <si>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</si>
  <si>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</si>
  <si>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</si>
  <si>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</si>
  <si>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</si>
  <si>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</si>
  <si>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</si>
  <si>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</si>
  <si>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</si>
  <si>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</si>
  <si>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</si>
  <si>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</si>
  <si>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</si>
  <si>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</si>
  <si>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</si>
  <si>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</si>
  <si>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</si>
  <si>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</si>
  <si>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</si>
  <si>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</si>
  <si>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</si>
  <si>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</si>
  <si>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</si>
  <si>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</si>
  <si>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</si>
  <si>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</si>
  <si>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</si>
  <si>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</si>
  <si>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</si>
  <si>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</si>
  <si>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</si>
  <si>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</si>
  <si>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</si>
  <si>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</si>
  <si>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</si>
  <si>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</si>
  <si>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</si>
  <si>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</si>
  <si>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</si>
  <si>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</si>
  <si>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</si>
  <si>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</si>
  <si>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</si>
  <si>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</si>
  <si>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</si>
  <si>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</si>
  <si>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</si>
  <si>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</si>
  <si>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</si>
  <si>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</si>
  <si>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</si>
  <si>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</si>
  <si>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</si>
  <si>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</si>
  <si>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</si>
  <si>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</si>
  <si>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</si>
  <si>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</si>
  <si>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</si>
  <si>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</si>
  <si>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</si>
  <si>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</si>
  <si>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</si>
  <si>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</si>
  <si>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</si>
  <si>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</si>
  <si>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</si>
  <si>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</si>
  <si>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</si>
  <si>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</si>
  <si>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</si>
  <si>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</si>
  <si>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</si>
  <si>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</si>
  <si>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</si>
  <si>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</si>
  <si>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</si>
  <si>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</si>
  <si>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</si>
  <si>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</si>
  <si>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</si>
  <si>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</si>
  <si>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</si>
  <si>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</si>
  <si>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</si>
  <si>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</si>
  <si>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</si>
  <si>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</si>
  <si>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</si>
  <si>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</si>
  <si>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</si>
  <si>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</si>
  <si>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</si>
  <si>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</si>
  <si>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</si>
  <si>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</si>
  <si>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</si>
  <si>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</si>
  <si>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</si>
  <si>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</si>
  <si>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</si>
  <si>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</si>
  <si>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</si>
  <si>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</si>
  <si>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</si>
  <si>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</si>
  <si>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</si>
  <si>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</si>
  <si>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</si>
  <si>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</si>
  <si>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</si>
  <si>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</si>
  <si>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</si>
  <si>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</si>
  <si>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</si>
  <si>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</si>
  <si>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</si>
  <si>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</si>
  <si>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</si>
  <si>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</si>
  <si>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</si>
  <si>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</si>
  <si>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</si>
  <si>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</si>
  <si>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</si>
  <si>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</si>
  <si>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</si>
  <si>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</si>
  <si>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</si>
  <si>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</si>
  <si>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</si>
  <si>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</si>
  <si>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</si>
  <si>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</si>
  <si>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</si>
  <si>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</si>
  <si>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</si>
  <si>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</si>
  <si>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</si>
  <si>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</si>
  <si>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</si>
  <si>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</si>
  <si>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</si>
  <si>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</si>
  <si>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</si>
  <si>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</si>
  <si>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</si>
  <si>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</si>
  <si>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</si>
  <si>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</si>
  <si>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</si>
  <si>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</si>
  <si>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</si>
  <si>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</si>
  <si>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</si>
  <si>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</si>
  <si>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</si>
  <si>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</si>
  <si>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</si>
  <si>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</si>
  <si>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</si>
  <si>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</si>
  <si>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</si>
  <si>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</si>
  <si>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</si>
  <si>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</si>
  <si>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</si>
  <si>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</si>
  <si>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</si>
  <si>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</si>
  <si>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</si>
  <si>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</si>
  <si>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</si>
  <si>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</si>
  <si>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</si>
  <si>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</si>
  <si>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</si>
  <si>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</si>
  <si>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</si>
  <si>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</si>
  <si>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</si>
  <si>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</si>
  <si>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</si>
  <si>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</si>
  <si>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</si>
  <si>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</si>
  <si>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</si>
  <si>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</si>
  <si>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</si>
  <si>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</si>
  <si>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</si>
  <si>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</si>
  <si>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</si>
  <si>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</si>
  <si>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</si>
  <si>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</si>
  <si>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</si>
  <si>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</si>
  <si>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</si>
  <si>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</si>
  <si>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</si>
  <si>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</si>
  <si>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</si>
  <si>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</si>
  <si>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</si>
  <si>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</si>
  <si>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</si>
  <si>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</si>
  <si>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</si>
  <si>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</si>
  <si>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</si>
  <si>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</si>
  <si>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</si>
  <si>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</si>
  <si>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</si>
  <si>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</si>
  <si>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</si>
  <si>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</si>
  <si>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</si>
  <si>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</si>
  <si>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</si>
  <si>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</si>
  <si>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</si>
  <si>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</si>
  <si>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</si>
  <si>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</si>
  <si>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</si>
  <si>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</si>
  <si>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</si>
  <si>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</si>
  <si>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</si>
  <si>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</si>
  <si>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</si>
  <si>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</si>
  <si>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</si>
  <si>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</si>
  <si>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</si>
  <si>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</si>
  <si>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</si>
  <si>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</si>
  <si>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</si>
  <si>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</si>
  <si>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</si>
  <si>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</si>
  <si>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</si>
  <si>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</si>
  <si>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</si>
  <si>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</si>
  <si>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</si>
  <si>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</si>
  <si>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</si>
  <si>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</si>
  <si>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</si>
  <si>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</si>
  <si>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</si>
  <si>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</si>
  <si>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</si>
  <si>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</si>
  <si>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</si>
  <si>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</si>
  <si>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</si>
  <si>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</si>
  <si>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</si>
  <si>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</si>
  <si>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</si>
  <si>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</si>
  <si>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</si>
  <si>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</si>
  <si>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</si>
  <si>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</si>
  <si>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</si>
  <si>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</si>
  <si>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</si>
  <si>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</si>
  <si>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</si>
  <si>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</si>
  <si>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</si>
  <si>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</si>
  <si>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</si>
  <si>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</si>
  <si>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</si>
  <si>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</si>
  <si>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</si>
  <si>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</si>
  <si>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</si>
  <si>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</si>
  <si>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</si>
  <si>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</si>
  <si>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</si>
  <si>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</si>
  <si>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</si>
  <si>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</si>
  <si>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</si>
  <si>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</si>
  <si>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</si>
  <si>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</si>
  <si>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</si>
  <si>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</si>
  <si>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</si>
  <si>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</si>
  <si>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</si>
  <si>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</si>
  <si>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</si>
  <si>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</si>
  <si>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</si>
  <si>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</si>
  <si>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</si>
  <si>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</si>
  <si>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</si>
  <si>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</si>
  <si>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</si>
  <si>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</si>
  <si>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</si>
  <si>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</si>
  <si>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</si>
  <si>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</si>
  <si>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</si>
  <si>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</si>
  <si>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</si>
  <si>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</si>
  <si>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</si>
  <si>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</si>
  <si>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</si>
  <si>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</si>
  <si>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</si>
  <si>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</si>
  <si>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</si>
  <si>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</si>
  <si>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</si>
  <si>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</si>
  <si>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</si>
  <si>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</si>
  <si>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</si>
  <si>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</si>
  <si>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</si>
  <si>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</si>
  <si>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</si>
  <si>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</si>
  <si>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</si>
  <si>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</si>
  <si>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</si>
  <si>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</si>
  <si>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</si>
  <si>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</si>
  <si>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</si>
  <si>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</si>
  <si>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</si>
  <si>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</si>
  <si>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</si>
  <si>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</si>
  <si>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</si>
  <si>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</si>
  <si>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</si>
  <si>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</si>
  <si>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</si>
  <si>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</si>
  <si>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</si>
  <si>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</si>
  <si>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</si>
  <si>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</si>
  <si>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</si>
  <si>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</si>
  <si>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</si>
  <si>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</si>
  <si>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</si>
  <si>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</si>
  <si>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</si>
  <si>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</si>
  <si>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</si>
  <si>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</si>
  <si>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</si>
  <si>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</si>
  <si>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</si>
  <si>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</si>
  <si>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</si>
  <si>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</si>
  <si>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</si>
  <si>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</si>
  <si>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</si>
  <si>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</si>
  <si>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</si>
  <si>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</si>
  <si>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</si>
  <si>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</si>
  <si>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</si>
  <si>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</si>
  <si>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</si>
  <si>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</si>
  <si>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</si>
  <si>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</si>
  <si>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</si>
  <si>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</si>
  <si>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</si>
  <si>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</si>
  <si>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</si>
  <si>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</si>
  <si>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</si>
  <si>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</si>
  <si>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</si>
  <si>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</si>
  <si>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</si>
  <si>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</si>
  <si>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</si>
  <si>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</si>
  <si>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</si>
  <si>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</si>
  <si>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</si>
  <si>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</si>
  <si>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</si>
  <si>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</si>
  <si>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</si>
  <si>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</si>
  <si>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</si>
  <si>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</si>
  <si>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</si>
  <si>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</si>
  <si>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</si>
  <si>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</si>
  <si>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</si>
  <si>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</si>
  <si>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</si>
  <si>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</si>
  <si>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</si>
  <si>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</si>
  <si>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</si>
  <si>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</si>
  <si>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</si>
  <si>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</si>
  <si>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</si>
  <si>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</si>
  <si>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</si>
  <si>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</si>
  <si>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</si>
  <si>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</si>
  <si>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</si>
  <si>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</si>
  <si>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</si>
  <si>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</si>
  <si>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</si>
  <si>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</si>
  <si>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</si>
  <si>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</si>
  <si>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</si>
  <si>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</si>
  <si>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</si>
  <si>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</si>
  <si>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</si>
  <si>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</si>
  <si>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</si>
  <si>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</si>
  <si>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</si>
  <si>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</si>
  <si>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</si>
  <si>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</si>
  <si>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</si>
  <si>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</si>
  <si>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</si>
  <si>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</si>
  <si>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</si>
  <si>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</si>
  <si>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</si>
  <si>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</si>
  <si>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</si>
  <si>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</si>
  <si>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</si>
  <si>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</si>
  <si>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</si>
  <si>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</si>
  <si>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</si>
  <si>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</si>
  <si>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</si>
  <si>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</si>
  <si>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</si>
  <si>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</si>
  <si>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</si>
  <si>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</si>
  <si>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</si>
  <si>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</si>
  <si>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</si>
  <si>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</si>
  <si>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</si>
  <si>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</si>
  <si>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</si>
  <si>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</si>
  <si>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</si>
  <si>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</si>
  <si>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</si>
  <si>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</si>
  <si>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</si>
  <si>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</si>
  <si>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</si>
  <si>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</si>
  <si>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</si>
  <si>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</si>
  <si>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</si>
  <si>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</si>
  <si>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</si>
  <si>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</si>
  <si>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</si>
  <si>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</si>
  <si>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</si>
  <si>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</si>
  <si>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</si>
  <si>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</si>
  <si>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</si>
  <si>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</si>
  <si>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</si>
  <si>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</si>
  <si>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</si>
  <si>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</si>
  <si>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</si>
  <si>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</si>
  <si>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</si>
  <si>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</si>
  <si>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</si>
  <si>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</si>
  <si>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</si>
  <si>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</si>
  <si>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</si>
  <si>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</si>
  <si>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</si>
  <si>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</si>
  <si>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</si>
  <si>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</si>
  <si>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</si>
  <si>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</si>
  <si>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</si>
  <si>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</si>
  <si>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</si>
  <si>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</si>
  <si>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</si>
  <si>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</si>
  <si>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</si>
  <si>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</si>
  <si>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</si>
  <si>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</si>
  <si>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</si>
  <si>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</si>
  <si>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</si>
  <si>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</si>
  <si>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</si>
  <si>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</si>
  <si>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</si>
  <si>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</si>
  <si>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</si>
  <si>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</si>
  <si>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</si>
  <si>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</si>
  <si>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</si>
  <si>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</si>
  <si>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</si>
  <si>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</si>
  <si>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</si>
  <si>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</si>
  <si>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</si>
  <si>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</si>
  <si>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</si>
  <si>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</si>
  <si>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</si>
  <si>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</si>
  <si>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</si>
  <si>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</si>
  <si>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</si>
  <si>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</si>
  <si>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</si>
  <si>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</si>
  <si>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</si>
  <si>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</si>
  <si>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</si>
  <si>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</si>
  <si>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</si>
  <si>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</si>
  <si>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</si>
  <si>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</si>
  <si>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</si>
  <si>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</si>
  <si>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</si>
  <si>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</si>
  <si>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</si>
  <si>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</si>
  <si>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</si>
  <si>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</si>
  <si>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</si>
  <si>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</si>
  <si>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</si>
  <si>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</si>
  <si>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</si>
  <si>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</si>
  <si>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</si>
  <si>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</si>
  <si>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</si>
  <si>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</si>
  <si>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</si>
  <si>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</si>
  <si>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</si>
  <si>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</si>
  <si>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</si>
  <si>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</si>
  <si>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</si>
  <si>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</si>
  <si>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</si>
  <si>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</si>
  <si>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</si>
  <si>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</si>
  <si>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</si>
  <si>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</si>
  <si>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</si>
  <si>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</si>
  <si>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</si>
  <si>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</si>
  <si>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</si>
  <si>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</si>
  <si>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</si>
  <si>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</si>
  <si>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</si>
  <si>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</si>
  <si>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</si>
  <si>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</si>
  <si>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</si>
  <si>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</si>
  <si>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</si>
  <si>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</si>
  <si>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</si>
  <si>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</si>
  <si>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</si>
  <si>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</si>
  <si>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</si>
  <si>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</si>
  <si>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</si>
  <si>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</si>
  <si>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</si>
  <si>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</si>
  <si>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</si>
  <si>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</si>
  <si>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</si>
  <si>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</si>
  <si>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</si>
  <si>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</si>
  <si>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</si>
  <si>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</si>
  <si>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</si>
  <si>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</si>
  <si>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</si>
  <si>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</si>
  <si>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</si>
  <si>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</si>
  <si>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</si>
  <si>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</si>
  <si>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</si>
  <si>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</si>
  <si>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</si>
  <si>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</si>
  <si>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</si>
  <si>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</si>
  <si>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</si>
  <si>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</si>
  <si>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</si>
  <si>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</si>
  <si>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</si>
  <si>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</si>
  <si>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</si>
  <si>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</si>
  <si>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</si>
  <si>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</si>
  <si>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</si>
  <si>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</si>
  <si>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</si>
  <si>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</si>
  <si>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</si>
  <si>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</si>
  <si>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</si>
  <si>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</si>
  <si>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</si>
  <si>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</si>
  <si>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</si>
  <si>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</si>
  <si>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</si>
  <si>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</si>
  <si>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</si>
  <si>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</si>
  <si>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</si>
  <si>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</si>
  <si>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</si>
  <si>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</si>
  <si>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</si>
  <si>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</si>
  <si>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</si>
  <si>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</si>
  <si>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</si>
  <si>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</si>
  <si>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</si>
  <si>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</si>
  <si>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</si>
  <si>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</si>
  <si>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</si>
  <si>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</si>
  <si>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</si>
  <si>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</si>
  <si>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</si>
  <si>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</si>
  <si>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</si>
  <si>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</si>
  <si>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</si>
  <si>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</si>
  <si>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</si>
  <si>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</si>
  <si>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</si>
  <si>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</si>
  <si>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</si>
  <si>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</si>
  <si>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</si>
  <si>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</si>
  <si>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</si>
  <si>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</si>
  <si>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</si>
  <si>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</si>
  <si>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</si>
  <si>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</si>
  <si>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</si>
  <si>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</si>
  <si>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</si>
  <si>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</si>
  <si>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</si>
  <si>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</si>
  <si>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</si>
  <si>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</si>
  <si>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</si>
  <si>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</si>
  <si>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</si>
  <si>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</si>
  <si>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</si>
  <si>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</si>
  <si>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</si>
  <si>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</si>
  <si>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</si>
  <si>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</si>
  <si>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</si>
  <si>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</si>
  <si>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</si>
  <si>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</si>
  <si>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</si>
  <si>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</si>
  <si>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</si>
  <si>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</si>
  <si>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</si>
  <si>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</si>
  <si>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</si>
  <si>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</si>
  <si>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</si>
  <si>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</si>
  <si>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</si>
  <si>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</si>
  <si>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</si>
  <si>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</si>
  <si>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</si>
  <si>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</si>
  <si>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</si>
  <si>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</si>
  <si>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</si>
  <si>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</si>
  <si>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</si>
  <si>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</si>
  <si>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</si>
  <si>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</si>
  <si>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</si>
  <si>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</si>
  <si>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</si>
  <si>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</si>
  <si>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</si>
  <si>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</si>
  <si>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</si>
  <si>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</si>
  <si>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</si>
  <si>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</si>
  <si>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</si>
  <si>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</si>
  <si>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</si>
  <si>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</si>
  <si>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</si>
  <si>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</si>
  <si>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</si>
  <si>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</si>
  <si>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</si>
  <si>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</si>
  <si>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</si>
  <si>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</si>
  <si>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</si>
  <si>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</si>
  <si>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</si>
  <si>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</si>
  <si>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</si>
  <si>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</si>
  <si>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</si>
  <si>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</si>
  <si>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</si>
  <si>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</si>
  <si>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</si>
  <si>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</si>
  <si>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</si>
  <si>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</si>
  <si>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</si>
  <si>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</si>
  <si>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</si>
  <si>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</si>
  <si>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</si>
  <si>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</si>
  <si>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</si>
  <si>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</si>
  <si>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</si>
  <si>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</si>
  <si>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</si>
  <si>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</si>
  <si>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</si>
  <si>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</si>
  <si>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</si>
  <si>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</si>
  <si>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</si>
  <si>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</si>
  <si>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</si>
  <si>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</si>
  <si>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</si>
  <si>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</si>
  <si>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</si>
  <si>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</si>
  <si>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</si>
  <si>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</si>
  <si>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</si>
  <si>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</si>
  <si>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</si>
  <si>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</si>
  <si>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</si>
  <si>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</si>
  <si>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</si>
  <si>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</si>
  <si>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</si>
  <si>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</si>
  <si>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</si>
  <si>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</si>
  <si>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</si>
  <si>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</si>
  <si>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</si>
  <si>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</si>
  <si>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</si>
  <si>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</si>
  <si>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</si>
  <si>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</si>
  <si>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</si>
  <si>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</si>
  <si>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</si>
  <si>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</si>
  <si>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</si>
  <si>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</si>
  <si>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</si>
  <si>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</si>
  <si>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</si>
  <si>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</si>
  <si>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</si>
  <si>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</si>
  <si>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</si>
  <si>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</si>
  <si>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</si>
  <si>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</si>
  <si>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</si>
  <si>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</si>
  <si>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</si>
  <si>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</si>
  <si>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</si>
  <si>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</si>
  <si>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</si>
  <si>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</si>
  <si>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</si>
  <si>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</si>
  <si>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</si>
  <si>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</si>
  <si>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</si>
  <si>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</si>
  <si>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</si>
  <si>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</si>
  <si>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</si>
  <si>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</si>
  <si>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</si>
  <si>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</si>
  <si>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</si>
  <si>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</si>
  <si>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</si>
  <si>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</si>
  <si>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</si>
  <si>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</si>
  <si>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</si>
  <si>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</si>
  <si>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</si>
  <si>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</si>
  <si>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</si>
  <si>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</si>
  <si>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</si>
  <si>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</si>
  <si>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</si>
  <si>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</si>
  <si>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</si>
  <si>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</si>
  <si>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</si>
  <si>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</si>
  <si>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</si>
  <si>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</si>
  <si>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</si>
  <si>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</si>
  <si>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</si>
  <si>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</si>
  <si>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</si>
  <si>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</si>
  <si>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</si>
  <si>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</si>
  <si>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</si>
  <si>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</si>
  <si>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</si>
  <si>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</si>
  <si>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</si>
  <si>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</si>
  <si>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</si>
  <si>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</si>
  <si>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</si>
  <si>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</si>
  <si>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</si>
  <si>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</si>
  <si>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</si>
  <si>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</si>
  <si>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</si>
  <si>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</si>
  <si>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</si>
  <si>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</si>
  <si>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</si>
  <si>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</si>
  <si>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</si>
  <si>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</si>
  <si>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</si>
  <si>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</si>
  <si>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</si>
  <si>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</si>
  <si>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</si>
  <si>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</si>
  <si>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</si>
  <si>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</si>
  <si>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</si>
  <si>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</si>
  <si>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</si>
  <si>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</si>
  <si>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</si>
  <si>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</si>
  <si>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</si>
  <si>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</si>
  <si>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</si>
  <si>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</si>
  <si>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</si>
  <si>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</si>
  <si>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</si>
  <si>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</si>
  <si>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</si>
  <si>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</si>
  <si>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</si>
  <si>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</si>
  <si>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</si>
  <si>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</si>
  <si>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</si>
  <si>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</si>
  <si>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</si>
  <si>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</si>
  <si>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</si>
  <si>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</si>
  <si>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</si>
  <si>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</si>
  <si>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</si>
  <si>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</si>
  <si>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</si>
  <si>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</si>
  <si>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</si>
  <si>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</si>
  <si>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</si>
  <si>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</si>
  <si>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</si>
  <si>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</si>
  <si>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</si>
  <si>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</si>
  <si>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</si>
  <si>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</si>
  <si>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</si>
  <si>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</si>
  <si>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</si>
  <si>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</si>
  <si>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</si>
  <si>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</si>
  <si>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</si>
  <si>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</si>
  <si>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</si>
  <si>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</si>
  <si>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</si>
  <si>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</si>
  <si>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</si>
  <si>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</si>
  <si>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</si>
  <si>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</si>
  <si>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</si>
  <si>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</si>
  <si>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</si>
  <si>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</si>
  <si>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</si>
  <si>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</si>
  <si>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</si>
  <si>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</si>
  <si>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</si>
  <si>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</si>
  <si>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</si>
  <si>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</si>
  <si>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</si>
  <si>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</si>
  <si>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</si>
  <si>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</si>
  <si>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</si>
  <si>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</si>
  <si>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</si>
  <si>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</si>
  <si>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</si>
  <si>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</si>
  <si>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</si>
  <si>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</si>
  <si>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</si>
  <si>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</si>
  <si>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</si>
  <si>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</si>
  <si>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</si>
  <si>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</si>
  <si>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</si>
  <si>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</si>
  <si>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</si>
  <si>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</si>
  <si>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</si>
  <si>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</si>
  <si>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</si>
  <si>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</si>
  <si>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</si>
  <si>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</si>
  <si>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</si>
  <si>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</si>
  <si>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</si>
  <si>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</si>
  <si>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</si>
  <si>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</si>
  <si>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</si>
  <si>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</si>
  <si>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</si>
  <si>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</si>
  <si>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</si>
  <si>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</si>
  <si>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</si>
  <si>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</si>
  <si>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</si>
  <si>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</si>
  <si>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</si>
  <si>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</si>
  <si>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</si>
  <si>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</si>
  <si>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</si>
  <si>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</si>
  <si>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</si>
  <si>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</si>
  <si>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</si>
  <si>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</si>
  <si>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</si>
  <si>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</si>
  <si>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</si>
  <si>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</si>
  <si>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</si>
  <si>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</si>
  <si>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</si>
  <si>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</si>
  <si>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</si>
  <si>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</si>
  <si>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</si>
  <si>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</si>
  <si>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</si>
  <si>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</si>
  <si>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</si>
  <si>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</si>
  <si>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</si>
  <si>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</si>
  <si>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</si>
  <si>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</si>
  <si>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</si>
  <si>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</si>
  <si>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</si>
  <si>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</si>
  <si>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</si>
  <si>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</si>
  <si>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</si>
  <si>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</si>
  <si>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</si>
  <si>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</si>
  <si>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</si>
  <si>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</si>
  <si>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</si>
  <si>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</si>
  <si>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</si>
  <si>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</si>
  <si>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</si>
  <si>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</si>
  <si>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</si>
  <si>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</si>
  <si>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</si>
  <si>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</si>
  <si>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</si>
  <si>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</si>
  <si>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</si>
  <si>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</si>
  <si>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</si>
  <si>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</si>
  <si>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</si>
  <si>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</si>
  <si>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</si>
  <si>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</si>
  <si>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</si>
  <si>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</si>
  <si>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</si>
  <si>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</si>
  <si>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</si>
  <si>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</si>
  <si>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</si>
  <si>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</si>
  <si>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</si>
  <si>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</si>
  <si>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</si>
  <si>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</si>
  <si>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</si>
  <si>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</si>
  <si>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</si>
  <si>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</si>
  <si>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</si>
  <si>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</si>
  <si>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</si>
  <si>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</si>
  <si>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</si>
  <si>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</si>
  <si>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</si>
  <si>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</si>
  <si>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</si>
  <si>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</si>
  <si>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</si>
  <si>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</si>
  <si>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</si>
  <si>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</si>
  <si>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</si>
  <si>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</si>
  <si>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</si>
  <si>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</si>
  <si>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</si>
  <si>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</si>
  <si>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</si>
  <si>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</si>
  <si>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</si>
  <si>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</si>
  <si>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</si>
  <si>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</si>
  <si>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</si>
  <si>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</si>
  <si>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</si>
  <si>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</si>
  <si>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</si>
  <si>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</si>
  <si>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</si>
  <si>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</si>
  <si>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</si>
  <si>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</si>
  <si>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</si>
  <si>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</si>
  <si>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</si>
  <si>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</si>
  <si>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</si>
  <si>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</si>
  <si>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</si>
  <si>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</si>
  <si>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</si>
  <si>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</si>
  <si>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</si>
  <si>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</si>
  <si>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</si>
  <si>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</si>
  <si>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</si>
  <si>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</si>
  <si>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</si>
  <si>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</si>
  <si>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</si>
  <si>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</si>
  <si>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</si>
  <si>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</si>
  <si>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</si>
  <si>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</si>
  <si>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</si>
  <si>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</si>
  <si>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</si>
  <si>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</si>
  <si>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</si>
  <si>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</si>
  <si>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</si>
  <si>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</si>
  <si>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</si>
  <si>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</si>
  <si>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</si>
  <si>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</si>
  <si>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</si>
  <si>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</si>
  <si>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</si>
  <si>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</si>
  <si>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</si>
  <si>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</si>
  <si>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</si>
  <si>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</si>
  <si>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</si>
  <si>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</si>
  <si>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</si>
  <si>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</si>
  <si>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</si>
  <si>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</si>
  <si>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</si>
  <si>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</si>
  <si>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</si>
  <si>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</si>
  <si>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</si>
  <si>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</si>
  <si>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</si>
  <si>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</si>
  <si>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</si>
  <si>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</si>
  <si>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</si>
  <si>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</si>
  <si>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</si>
  <si>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</si>
  <si>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</si>
  <si>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</si>
  <si>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</si>
  <si>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</si>
  <si>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</si>
  <si>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</si>
  <si>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</si>
  <si>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</si>
  <si>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</si>
  <si>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</si>
  <si>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</si>
  <si>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</si>
  <si>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</si>
  <si>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</si>
  <si>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</si>
  <si>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</si>
  <si>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</si>
  <si>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</si>
  <si>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</si>
  <si>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</si>
  <si>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</si>
  <si>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</si>
  <si>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</si>
  <si>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</si>
  <si>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</si>
  <si>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</si>
  <si>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</si>
  <si>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</si>
  <si>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</si>
  <si>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</si>
  <si>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</si>
  <si>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</si>
  <si>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</si>
  <si>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</si>
  <si>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</si>
  <si>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</si>
  <si>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</si>
  <si>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</si>
  <si>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</si>
  <si>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</si>
  <si>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</si>
  <si>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</si>
  <si>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</si>
  <si>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</si>
  <si>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</si>
  <si>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</si>
  <si>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</si>
  <si>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</si>
  <si>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</si>
  <si>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</si>
  <si>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</si>
  <si>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</si>
  <si>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</si>
  <si>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</si>
  <si>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</si>
  <si>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</si>
  <si>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</si>
  <si>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</si>
  <si>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</si>
  <si>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</si>
  <si>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</si>
  <si>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</si>
  <si>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</si>
  <si>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</si>
  <si>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</si>
  <si>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</si>
  <si>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</si>
  <si>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</si>
  <si>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</si>
  <si>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</si>
  <si>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</si>
  <si>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</si>
  <si>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</si>
  <si>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</si>
  <si>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</si>
  <si>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</si>
  <si>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</si>
  <si>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</si>
  <si>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</si>
  <si>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</si>
  <si>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</si>
  <si>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</si>
  <si>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</si>
  <si>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</si>
  <si>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</si>
  <si>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</si>
  <si>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</si>
  <si>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</si>
  <si>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</si>
  <si>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</si>
  <si>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</si>
  <si>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</si>
  <si>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</si>
  <si>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</si>
  <si>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</si>
  <si>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</si>
  <si>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</si>
  <si>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</si>
  <si>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</si>
  <si>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</si>
  <si>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</si>
  <si>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</si>
  <si>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</si>
  <si>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</si>
  <si>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</si>
  <si>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</si>
  <si>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</si>
  <si>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</si>
  <si>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</si>
  <si>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</si>
  <si>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</si>
  <si>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</si>
  <si>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</si>
  <si>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</si>
  <si>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</si>
  <si>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</si>
  <si>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</si>
  <si>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</si>
  <si>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</si>
  <si>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</si>
  <si>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</si>
  <si>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</si>
  <si>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</si>
  <si>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</si>
  <si>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</si>
  <si>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</si>
  <si>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</si>
  <si>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</si>
  <si>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</si>
  <si>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</si>
  <si>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</si>
  <si>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</si>
  <si>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</si>
  <si>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</si>
  <si>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</si>
  <si>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</si>
  <si>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</si>
  <si>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</si>
  <si>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</si>
  <si>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</si>
  <si>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</si>
  <si>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</si>
  <si>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</si>
  <si>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</si>
  <si>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</si>
  <si>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</si>
  <si>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</si>
  <si>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</si>
  <si>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</si>
  <si>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</si>
  <si>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</si>
  <si>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</si>
  <si>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</si>
  <si>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</si>
  <si>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</si>
  <si>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</si>
  <si>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</si>
  <si>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</si>
  <si>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</si>
  <si>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</si>
  <si>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</si>
  <si>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</si>
  <si>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</si>
  <si>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</si>
  <si>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</si>
  <si>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</si>
  <si>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</si>
  <si>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</si>
  <si>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</si>
  <si>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</si>
  <si>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</si>
  <si>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</si>
  <si>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</si>
  <si>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</si>
  <si>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</si>
  <si>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</si>
  <si>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</si>
  <si>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</si>
  <si>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</si>
  <si>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</si>
  <si>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</si>
  <si>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</si>
  <si>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</si>
  <si>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</si>
  <si>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</si>
  <si>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</si>
  <si>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</si>
  <si>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</si>
  <si>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</si>
  <si>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</si>
  <si>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</si>
  <si>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</si>
  <si>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</si>
  <si>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</si>
  <si>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</si>
  <si>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</si>
  <si>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</si>
  <si>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</si>
  <si>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</si>
  <si>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</si>
  <si>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</si>
  <si>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</si>
  <si>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</si>
  <si>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</si>
  <si>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</si>
  <si>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</si>
  <si>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</si>
  <si>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</si>
  <si>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</si>
  <si>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</si>
  <si>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</si>
  <si>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</si>
  <si>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</si>
  <si>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</si>
  <si>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</si>
  <si>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</si>
  <si>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</si>
  <si>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</si>
  <si>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</si>
  <si>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</si>
  <si>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</si>
  <si>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</si>
  <si>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</si>
  <si>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</si>
  <si>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</si>
  <si>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</si>
  <si>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</si>
  <si>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</si>
  <si>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</si>
  <si>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</si>
  <si>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</si>
  <si>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</si>
  <si>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</si>
  <si>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</si>
  <si>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</si>
  <si>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</si>
  <si>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</si>
  <si>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</si>
  <si>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</si>
  <si>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</si>
  <si>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</si>
  <si>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</si>
  <si>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</si>
  <si>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</si>
  <si>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</si>
  <si>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</si>
  <si>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</si>
  <si>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</si>
  <si>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</si>
  <si>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</si>
  <si>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</si>
  <si>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</si>
  <si>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</si>
  <si>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</si>
  <si>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</si>
  <si>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</si>
  <si>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</si>
  <si>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</si>
  <si>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</si>
  <si>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</si>
  <si>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</si>
  <si>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</si>
  <si>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</si>
  <si>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</si>
  <si>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</si>
  <si>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</si>
  <si>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</si>
  <si>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</si>
  <si>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</si>
  <si>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</si>
  <si>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</si>
  <si>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</si>
  <si>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</si>
  <si>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</si>
  <si>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</si>
  <si>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</si>
  <si>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</si>
  <si>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</si>
  <si>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</si>
  <si>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</si>
  <si>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</si>
  <si>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</si>
  <si>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</si>
  <si>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</si>
  <si>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</si>
  <si>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</si>
  <si>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</si>
  <si>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</si>
  <si>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</si>
  <si>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</si>
  <si>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</si>
  <si>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</si>
  <si>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</si>
  <si>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</si>
  <si>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</si>
  <si>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</si>
  <si>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</si>
  <si>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</si>
  <si>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</si>
  <si>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</si>
  <si>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</si>
  <si>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</si>
  <si>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</si>
  <si>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</si>
  <si>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</si>
  <si>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</si>
  <si>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</si>
  <si>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</si>
  <si>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</si>
  <si>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</si>
  <si>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</si>
  <si>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</si>
  <si>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</si>
  <si>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</si>
  <si>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</si>
  <si>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</si>
  <si>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</si>
  <si>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</si>
  <si>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</si>
  <si>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</si>
  <si>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</si>
  <si>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</si>
  <si>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</si>
  <si>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</si>
  <si>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</si>
  <si>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</si>
  <si>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</si>
  <si>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</si>
  <si>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</si>
  <si>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</si>
  <si>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</si>
  <si>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</si>
  <si>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</si>
  <si>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</si>
  <si>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</si>
  <si>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</si>
  <si>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</si>
  <si>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</si>
  <si>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</si>
  <si>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</si>
  <si>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</si>
  <si>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</si>
  <si>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</si>
  <si>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</si>
  <si>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</si>
  <si>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</si>
  <si>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</si>
  <si>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</si>
  <si>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</si>
  <si>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</si>
  <si>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</si>
  <si>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</si>
  <si>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</si>
  <si>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</si>
  <si>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</si>
  <si>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</si>
  <si>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</si>
  <si>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</si>
  <si>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</si>
  <si>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</si>
  <si>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</si>
  <si>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</si>
  <si>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</si>
  <si>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</si>
  <si>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</si>
  <si>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</si>
  <si>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</si>
  <si>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</si>
  <si>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</si>
  <si>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</si>
  <si>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</si>
  <si>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</si>
  <si>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</si>
  <si>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</si>
  <si>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</si>
  <si>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</si>
  <si>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</si>
  <si>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</si>
  <si>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</si>
  <si>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</si>
  <si>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</si>
  <si>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</si>
  <si>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</si>
  <si>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</si>
  <si>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</si>
  <si>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</si>
  <si>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</si>
  <si>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</si>
  <si>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</si>
  <si>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</si>
  <si>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</si>
  <si>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</si>
  <si>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</si>
  <si>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</si>
  <si>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</si>
  <si>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</si>
  <si>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</si>
  <si>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</si>
  <si>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</si>
  <si>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</si>
  <si>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</si>
  <si>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</si>
  <si>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</si>
  <si>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</si>
  <si>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</si>
  <si>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</si>
  <si>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</si>
  <si>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</si>
  <si>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</si>
  <si>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</si>
  <si>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</si>
  <si>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</si>
  <si>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</si>
  <si>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</si>
  <si>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</si>
  <si>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</si>
  <si>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</si>
  <si>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</si>
  <si>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</si>
  <si>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</si>
  <si>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</si>
  <si>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</si>
  <si>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</si>
  <si>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</si>
  <si>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</si>
  <si>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</si>
  <si>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</si>
  <si>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</si>
  <si>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</si>
  <si>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</si>
  <si>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</si>
  <si>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</si>
  <si>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</si>
  <si>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</si>
  <si>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</si>
  <si>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</si>
  <si>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</si>
  <si>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</si>
  <si>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</si>
  <si>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</si>
  <si>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</si>
  <si>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</si>
  <si>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</si>
  <si>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</si>
  <si>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</si>
  <si>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</si>
  <si>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</si>
  <si>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</si>
  <si>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</si>
  <si>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</si>
  <si>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</si>
  <si>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</si>
  <si>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</si>
  <si>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</si>
  <si>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</si>
  <si>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</si>
  <si>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</si>
  <si>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</si>
  <si>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</si>
  <si>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</si>
  <si>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</si>
  <si>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</si>
  <si>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</si>
  <si>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</si>
  <si>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</si>
  <si>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</si>
  <si>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</si>
  <si>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</si>
  <si>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</si>
  <si>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</si>
  <si>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</si>
  <si>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</si>
  <si>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</si>
  <si>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</si>
  <si>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</si>
  <si>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</si>
  <si>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</si>
  <si>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</si>
  <si>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</si>
  <si>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</si>
  <si>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</si>
  <si>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</si>
  <si>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</si>
  <si>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</si>
  <si>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</si>
  <si>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</si>
  <si>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</si>
  <si>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</si>
  <si>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</si>
  <si>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</si>
  <si>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</si>
  <si>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</si>
  <si>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</si>
  <si>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</si>
  <si>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</si>
  <si>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</si>
  <si>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</si>
  <si>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</si>
  <si>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</si>
  <si>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</si>
  <si>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</si>
  <si>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</si>
  <si>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</si>
  <si>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</si>
  <si>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</si>
  <si>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</si>
  <si>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</si>
  <si>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</si>
  <si>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</si>
  <si>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</si>
  <si>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</si>
  <si>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</si>
  <si>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</si>
  <si>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</si>
  <si>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</si>
  <si>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</si>
  <si>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</si>
  <si>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</si>
  <si>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</si>
  <si>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</si>
  <si>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</si>
  <si>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</si>
  <si>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</si>
  <si>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</si>
  <si>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</si>
  <si>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</si>
  <si>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</si>
  <si>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</si>
  <si>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</si>
  <si>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</si>
  <si>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</si>
  <si>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</si>
  <si>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</si>
  <si>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</si>
  <si>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</si>
  <si>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</si>
  <si>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</si>
  <si>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</si>
  <si>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</si>
  <si>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</si>
  <si>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</si>
  <si>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</si>
  <si>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</si>
  <si>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</si>
  <si>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</si>
  <si>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</si>
  <si>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</si>
  <si>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</si>
  <si>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</si>
  <si>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</si>
  <si>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</si>
  <si>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</si>
  <si>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</si>
  <si>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</si>
  <si>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</si>
  <si>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</si>
  <si>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</si>
  <si>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</si>
  <si>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</si>
  <si>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</si>
  <si>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</si>
  <si>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</si>
  <si>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</si>
  <si>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</si>
  <si>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</si>
  <si>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</si>
  <si>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</si>
  <si>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</si>
  <si>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</si>
  <si>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</si>
  <si>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</si>
  <si>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</si>
  <si>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</si>
  <si>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</si>
  <si>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</si>
  <si>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</si>
  <si>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</si>
  <si>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</si>
  <si>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</si>
  <si>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</si>
  <si>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</si>
  <si>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</si>
  <si>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</si>
  <si>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</si>
  <si>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</si>
  <si>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</si>
  <si>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</si>
  <si>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</si>
  <si>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</si>
  <si>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</si>
  <si>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</si>
  <si>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</si>
  <si>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</si>
  <si>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</si>
  <si>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</si>
  <si>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</si>
  <si>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</si>
  <si>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</si>
  <si>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</si>
  <si>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</si>
  <si>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</si>
  <si>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</si>
  <si>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</si>
  <si>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</si>
  <si>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</si>
  <si>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</si>
  <si>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</si>
  <si>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</si>
  <si>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</si>
  <si>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</si>
  <si>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</si>
  <si>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</si>
  <si>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</si>
  <si>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</si>
  <si>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</si>
  <si>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</si>
  <si>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</si>
  <si>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</si>
  <si>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</si>
  <si>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</si>
  <si>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</si>
  <si>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</si>
  <si>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</si>
  <si>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</si>
  <si>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</si>
  <si>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</si>
  <si>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</si>
  <si>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</si>
  <si>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</si>
  <si>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</si>
  <si>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</si>
  <si>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</si>
  <si>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</si>
  <si>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</si>
  <si>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</si>
  <si>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</si>
  <si>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</si>
  <si>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</si>
  <si>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</si>
  <si>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</si>
  <si>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</si>
  <si>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</si>
  <si>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</si>
  <si>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</si>
  <si>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</si>
  <si>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</si>
  <si>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</si>
  <si>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</si>
  <si>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</si>
  <si>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</si>
  <si>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</si>
  <si>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</si>
  <si>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</si>
  <si>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</si>
  <si>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</si>
  <si>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</si>
  <si>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</si>
  <si>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</si>
  <si>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</si>
  <si>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</si>
  <si>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</si>
  <si>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</si>
  <si>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</si>
  <si>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</si>
  <si>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</si>
  <si>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</si>
  <si>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</si>
  <si>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</si>
  <si>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</si>
  <si>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</si>
  <si>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</si>
  <si>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</si>
  <si>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</si>
  <si>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</si>
  <si>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</si>
  <si>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</si>
  <si>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</si>
  <si>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</si>
  <si>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</si>
  <si>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</si>
  <si>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</si>
  <si>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</si>
  <si>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</si>
  <si>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</si>
  <si>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</si>
  <si>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</si>
  <si>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</si>
  <si>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</si>
  <si>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</si>
  <si>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</si>
  <si>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</si>
  <si>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</si>
  <si>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</si>
  <si>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</si>
  <si>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</si>
  <si>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</si>
  <si>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</si>
  <si>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</si>
  <si>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</si>
  <si>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</si>
  <si>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</si>
  <si>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</si>
  <si>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</si>
  <si>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</si>
  <si>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</si>
  <si>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</si>
  <si>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</si>
  <si>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</si>
  <si>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</si>
  <si>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</si>
  <si>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</si>
  <si>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</si>
  <si>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</si>
  <si>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</si>
  <si>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</si>
  <si>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</si>
  <si>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</si>
  <si>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</si>
  <si>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</si>
  <si>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</si>
  <si>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</si>
  <si>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</si>
  <si>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</si>
  <si>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</si>
  <si>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</si>
  <si>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</si>
  <si>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</si>
  <si>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</si>
  <si>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</si>
  <si>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</si>
  <si>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</si>
  <si>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</si>
  <si>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</si>
  <si>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</si>
  <si>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</si>
  <si>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</si>
  <si>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</si>
  <si>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</si>
  <si>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</si>
  <si>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</si>
  <si>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</si>
  <si>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</si>
  <si>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</si>
  <si>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</si>
  <si>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</si>
  <si>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</si>
  <si>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</si>
  <si>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</si>
  <si>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</si>
  <si>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</si>
  <si>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</si>
  <si>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</si>
  <si>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</si>
  <si>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</si>
  <si>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</si>
  <si>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</si>
  <si>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</si>
  <si>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</si>
  <si>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</si>
  <si>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</si>
  <si>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</si>
  <si>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</si>
  <si>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</si>
  <si>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</si>
  <si>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</si>
  <si>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</si>
  <si>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</si>
  <si>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</si>
  <si>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</si>
  <si>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</si>
  <si>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</si>
  <si>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</si>
  <si>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</si>
  <si>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</si>
  <si>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</si>
  <si>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</si>
  <si>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</si>
  <si>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</si>
  <si>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</si>
  <si>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</si>
  <si>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</si>
  <si>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</si>
  <si>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</si>
  <si>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</si>
  <si>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</si>
  <si>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</si>
  <si>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</si>
  <si>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</si>
  <si>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</si>
  <si>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</si>
  <si>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</si>
  <si>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</si>
  <si>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</si>
  <si>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</si>
  <si>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</si>
  <si>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</si>
  <si>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</si>
  <si>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</si>
  <si>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</si>
  <si>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</si>
  <si>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</si>
  <si>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</si>
  <si>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</si>
  <si>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</si>
  <si>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</si>
  <si>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</si>
  <si>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</si>
  <si>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</si>
  <si>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</si>
  <si>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</si>
  <si>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</si>
  <si>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</si>
  <si>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</si>
  <si>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</si>
  <si>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</si>
  <si>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</si>
  <si>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</si>
  <si>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</si>
  <si>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</si>
  <si>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</si>
  <si>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</si>
  <si>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</si>
  <si>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</si>
  <si>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</si>
  <si>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</si>
  <si>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</si>
  <si>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</si>
  <si>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</si>
  <si>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</si>
  <si>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</si>
  <si>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</si>
  <si>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</si>
  <si>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</si>
  <si>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</si>
  <si>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</si>
  <si>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</si>
  <si>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</si>
  <si>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</si>
  <si>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</si>
  <si>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</si>
  <si>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</si>
  <si>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</si>
  <si>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</si>
  <si>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</si>
  <si>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</si>
  <si>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</si>
  <si>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</si>
  <si>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</si>
  <si>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</si>
  <si>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</si>
  <si>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</si>
  <si>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</si>
  <si>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</si>
  <si>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</si>
  <si>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</si>
  <si>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</si>
  <si>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</si>
  <si>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</si>
  <si>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</si>
  <si>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</si>
  <si>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</si>
  <si>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</si>
  <si>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</si>
  <si>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</si>
  <si>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</si>
  <si>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</si>
  <si>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</si>
  <si>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</si>
  <si>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</si>
  <si>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</si>
  <si>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</si>
  <si>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</si>
  <si>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</si>
  <si>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</si>
  <si>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</si>
  <si>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</si>
  <si>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</si>
  <si>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</si>
  <si>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</si>
  <si>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</si>
  <si>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</si>
  <si>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</si>
  <si>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</si>
  <si>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</si>
  <si>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</si>
  <si>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</si>
  <si>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</si>
  <si>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</si>
  <si>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</si>
  <si>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</si>
  <si>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</si>
  <si>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</si>
  <si>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</si>
  <si>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</si>
  <si>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</si>
  <si>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</si>
  <si>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</si>
  <si>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</si>
  <si>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</si>
  <si>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</si>
  <si>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</si>
  <si>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</si>
  <si>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</si>
  <si>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</si>
  <si>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</si>
  <si>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</si>
  <si>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</si>
  <si>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</si>
  <si>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</si>
  <si>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</si>
  <si>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</si>
  <si>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</si>
  <si>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</si>
  <si>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</si>
  <si>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</si>
  <si>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</si>
  <si>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</si>
  <si>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</si>
  <si>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</si>
  <si>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</si>
  <si>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</si>
  <si>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</si>
  <si>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</si>
  <si>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</si>
  <si>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</si>
  <si>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</si>
  <si>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</si>
  <si>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</si>
  <si>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</si>
  <si>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</si>
  <si>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</si>
  <si>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</si>
  <si>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</si>
  <si>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</si>
  <si>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</si>
  <si>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</si>
  <si>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</si>
  <si>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</si>
  <si>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</si>
  <si>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</si>
  <si>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</si>
  <si>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</si>
  <si>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</si>
  <si>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</si>
  <si>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</si>
  <si>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</si>
  <si>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</si>
  <si>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</si>
  <si>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</si>
  <si>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</si>
  <si>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</si>
  <si>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</si>
  <si>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</si>
  <si>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</si>
  <si>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</si>
  <si>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</si>
  <si>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</si>
  <si>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</si>
  <si>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</si>
  <si>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</si>
  <si>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</si>
  <si>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</si>
  <si>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</si>
  <si>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</si>
  <si>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</si>
  <si>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</si>
  <si>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</si>
  <si>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</si>
  <si>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</si>
  <si>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</si>
  <si>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</si>
  <si>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</si>
  <si>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</si>
  <si>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</si>
  <si>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</si>
  <si>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</si>
  <si>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</si>
  <si>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</si>
  <si>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</si>
  <si>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</si>
  <si>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</si>
  <si>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</si>
  <si>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</si>
  <si>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</si>
  <si>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</si>
  <si>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</si>
  <si>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</si>
  <si>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</si>
  <si>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</si>
  <si>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</si>
  <si>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</si>
  <si>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</si>
  <si>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</si>
  <si>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</si>
  <si>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</si>
  <si>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</si>
  <si>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</si>
  <si>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</si>
  <si>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</si>
  <si>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</si>
  <si>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</si>
  <si>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</si>
  <si>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</si>
  <si>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</si>
  <si>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</si>
  <si>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</si>
  <si>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</si>
  <si>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</si>
  <si>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</si>
  <si>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</si>
  <si>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</si>
  <si>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</si>
  <si>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</si>
  <si>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</si>
  <si>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</si>
  <si>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</si>
  <si>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</si>
  <si>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</si>
  <si>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</si>
  <si>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</si>
  <si>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</si>
  <si>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</si>
  <si>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</si>
  <si>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</si>
  <si>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</si>
  <si>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</si>
  <si>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</si>
  <si>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</si>
  <si>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</si>
  <si>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</si>
  <si>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</si>
  <si>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</si>
  <si>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</si>
  <si>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</si>
  <si>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</si>
  <si>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</si>
  <si>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</si>
  <si>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</si>
  <si>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</si>
  <si>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</si>
  <si>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</si>
  <si>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</si>
  <si>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</si>
  <si>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</si>
  <si>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</si>
  <si>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</si>
  <si>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</si>
  <si>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</si>
  <si>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</si>
  <si>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</si>
  <si>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</si>
  <si>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</si>
  <si>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</si>
  <si>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</si>
  <si>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</si>
  <si>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</si>
  <si>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</si>
  <si>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</si>
  <si>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</si>
  <si>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</si>
  <si>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</si>
  <si>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</si>
  <si>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</si>
  <si>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</si>
  <si>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</si>
  <si>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</si>
  <si>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</si>
  <si>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</si>
  <si>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</si>
  <si>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</si>
  <si>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</si>
  <si>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</si>
  <si>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</si>
  <si>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</si>
  <si>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</si>
  <si>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</si>
  <si>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</si>
  <si>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</si>
  <si>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</si>
  <si>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</si>
  <si>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</si>
  <si>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</si>
  <si>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</si>
  <si>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</si>
  <si>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</si>
  <si>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</si>
  <si>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</si>
  <si>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</si>
  <si>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</si>
  <si>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</si>
  <si>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</si>
  <si>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</si>
  <si>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</si>
  <si>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</si>
  <si>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</si>
  <si>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</si>
  <si>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</si>
  <si>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</si>
  <si>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</si>
  <si>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</si>
  <si>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</si>
  <si>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</si>
  <si>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</si>
  <si>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</si>
  <si>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</si>
  <si>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</si>
  <si>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</si>
  <si>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</si>
  <si>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</si>
  <si>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</si>
  <si>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</si>
  <si>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</si>
  <si>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</si>
  <si>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</si>
  <si>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</si>
  <si>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</si>
  <si>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</si>
  <si>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</si>
  <si>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</si>
  <si>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</si>
  <si>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</si>
  <si>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</si>
  <si>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</si>
  <si>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</si>
  <si>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</si>
  <si>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</si>
  <si>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</si>
  <si>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</si>
  <si>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</si>
  <si>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</si>
  <si>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</si>
  <si>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</si>
  <si>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</si>
  <si>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</si>
  <si>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</si>
  <si>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</si>
  <si>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</si>
  <si>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</si>
  <si>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</si>
  <si>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</si>
  <si>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</si>
  <si>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</si>
  <si>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</si>
  <si>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</si>
  <si>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</si>
  <si>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</si>
  <si>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</si>
  <si>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</si>
  <si>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</si>
  <si>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</si>
  <si>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</si>
  <si>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</si>
  <si>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</si>
  <si>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</si>
  <si>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</si>
  <si>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</si>
  <si>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</si>
  <si>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</si>
  <si>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</si>
  <si>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</si>
  <si>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</si>
  <si>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</si>
  <si>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</si>
  <si>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</si>
  <si>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</si>
  <si>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</si>
  <si>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</si>
  <si>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</si>
  <si>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</si>
  <si>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</si>
  <si>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</si>
  <si>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</si>
  <si>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</si>
  <si>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</si>
  <si>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</si>
  <si>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</si>
  <si>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</si>
  <si>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</si>
  <si>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</si>
  <si>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</si>
  <si>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</si>
  <si>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</si>
  <si>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</si>
  <si>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</si>
  <si>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</si>
  <si>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</si>
  <si>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</si>
  <si>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</si>
  <si>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</si>
  <si>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</si>
  <si>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</si>
  <si>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</si>
  <si>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</si>
  <si>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</si>
  <si>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</si>
  <si>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</si>
  <si>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</si>
  <si>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</si>
  <si>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</si>
  <si>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</si>
  <si>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</si>
  <si>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</si>
  <si>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</si>
  <si>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</si>
  <si>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</si>
  <si>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</si>
  <si>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</si>
  <si>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</si>
  <si>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</si>
  <si>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</si>
  <si>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</si>
  <si>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</si>
  <si>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</si>
  <si>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</si>
  <si>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</si>
  <si>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</si>
  <si>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</si>
  <si>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</si>
  <si>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</si>
  <si>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</si>
  <si>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</si>
  <si>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</si>
  <si>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</si>
  <si>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</si>
  <si>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</si>
  <si>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</si>
  <si>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</si>
  <si>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</si>
  <si>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</si>
  <si>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</si>
  <si>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</si>
  <si>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</si>
  <si>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</si>
  <si>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</si>
  <si>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</si>
  <si>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</si>
  <si>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</si>
  <si>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</si>
  <si>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</si>
  <si>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</si>
  <si>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</si>
  <si>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</si>
  <si>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</si>
  <si>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</si>
  <si>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</si>
  <si>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</si>
  <si>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</si>
  <si>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</si>
  <si>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</si>
  <si>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</si>
  <si>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</si>
  <si>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</si>
  <si>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</si>
  <si>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</si>
  <si>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</si>
  <si>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</si>
  <si>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</si>
  <si>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</si>
  <si>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</si>
  <si>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</si>
  <si>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</si>
  <si>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</si>
  <si>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</si>
  <si>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</si>
  <si>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</si>
  <si>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</si>
  <si>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</si>
  <si>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</si>
  <si>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</si>
  <si>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</si>
  <si>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</si>
  <si>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</si>
  <si>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</si>
  <si>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</si>
  <si>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</si>
  <si>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</si>
  <si>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</si>
  <si>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</si>
  <si>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</si>
  <si>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</si>
  <si>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</si>
  <si>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</si>
  <si>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</si>
  <si>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</si>
  <si>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</si>
  <si>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</si>
  <si>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</si>
  <si>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</si>
  <si>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</si>
  <si>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</si>
  <si>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</si>
  <si>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</si>
  <si>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</si>
  <si>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</si>
  <si>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</si>
  <si>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</si>
  <si>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</si>
  <si>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</si>
  <si>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</si>
  <si>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</si>
  <si>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</si>
  <si>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</si>
  <si>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</si>
  <si>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</si>
  <si>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</si>
  <si>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</si>
  <si>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</si>
  <si>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</si>
  <si>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</si>
  <si>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</si>
  <si>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</si>
  <si>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</si>
  <si>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</si>
  <si>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</si>
  <si>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</si>
  <si>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</si>
  <si>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</si>
  <si>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</si>
  <si>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</si>
  <si>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</si>
  <si>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</si>
  <si>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</si>
  <si>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</si>
  <si>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</si>
  <si>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</si>
  <si>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</si>
  <si>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</si>
  <si>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</si>
  <si>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</si>
  <si>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</si>
  <si>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</si>
  <si>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</si>
  <si>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</si>
  <si>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</si>
  <si>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</si>
  <si>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</si>
  <si>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</si>
  <si>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</si>
  <si>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</si>
  <si>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</si>
  <si>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</si>
  <si>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</si>
  <si>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</si>
  <si>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</si>
  <si>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</si>
  <si>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</si>
  <si>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</si>
  <si>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</si>
  <si>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</si>
  <si>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</si>
  <si>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</si>
  <si>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</si>
  <si>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</si>
  <si>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</si>
  <si>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</si>
  <si>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</si>
  <si>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</si>
  <si>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</si>
  <si>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</si>
  <si>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</si>
  <si>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</si>
  <si>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</si>
  <si>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</si>
  <si>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</si>
  <si>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</si>
  <si>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</si>
  <si>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</si>
  <si>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</si>
  <si>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</si>
  <si>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</si>
  <si>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</si>
  <si>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</si>
  <si>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</si>
  <si>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</si>
  <si>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</si>
  <si>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</si>
  <si>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</si>
  <si>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</si>
  <si>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</si>
  <si>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</si>
  <si>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</si>
  <si>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</si>
  <si>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</si>
  <si>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</si>
  <si>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</si>
  <si>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</si>
  <si>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</si>
  <si>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</si>
  <si>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</si>
  <si>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</si>
  <si>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</si>
  <si>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</si>
  <si>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</si>
  <si>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</si>
  <si>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</si>
  <si>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</si>
  <si>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</si>
  <si>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</si>
  <si>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</si>
  <si>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</si>
  <si>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</si>
  <si>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</si>
  <si>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</si>
  <si>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</si>
  <si>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</si>
  <si>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</si>
  <si>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</si>
  <si>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</si>
  <si>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</si>
  <si>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</si>
  <si>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</si>
  <si>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</si>
  <si>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</si>
  <si>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</si>
  <si>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</si>
  <si>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</si>
  <si>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</si>
  <si>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</si>
  <si>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</si>
  <si>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</si>
  <si>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</si>
  <si>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</si>
  <si>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</si>
  <si>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</si>
  <si>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</si>
  <si>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</si>
  <si>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</si>
  <si>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</si>
  <si>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</si>
  <si>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</si>
  <si>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</si>
  <si>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</si>
  <si>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</si>
  <si>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</si>
  <si>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</si>
  <si>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</si>
  <si>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</si>
  <si>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</si>
  <si>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</si>
  <si>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</si>
  <si>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</si>
  <si>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</si>
  <si>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</si>
  <si>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</si>
  <si>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</si>
  <si>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</si>
  <si>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</si>
  <si>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</si>
  <si>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</si>
  <si>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</si>
  <si>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</si>
  <si>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</si>
  <si>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</si>
  <si>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</si>
  <si>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</si>
  <si>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</si>
  <si>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</si>
  <si>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</si>
  <si>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</si>
  <si>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</si>
  <si>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</si>
  <si>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</si>
  <si>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</si>
  <si>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</si>
  <si>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</si>
  <si>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</si>
  <si>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</si>
  <si>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</si>
  <si>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</si>
  <si>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</si>
  <si>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</si>
  <si>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</si>
  <si>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</si>
  <si>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</si>
  <si>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</si>
  <si>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</si>
  <si>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</si>
  <si>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</si>
  <si>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</si>
  <si>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</si>
  <si>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</si>
  <si>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</si>
  <si>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</si>
  <si>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</si>
  <si>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</si>
  <si>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</si>
  <si>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</si>
  <si>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</si>
  <si>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</si>
  <si>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</si>
  <si>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</si>
  <si>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</si>
  <si>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</si>
  <si>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</si>
  <si>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</si>
  <si>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</si>
  <si>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</si>
  <si>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</si>
  <si>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</si>
  <si>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</si>
  <si>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</si>
  <si>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</si>
  <si>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</si>
  <si>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</si>
  <si>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</si>
  <si>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</si>
  <si>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</si>
  <si>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</si>
  <si>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</si>
  <si>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</si>
  <si>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</si>
  <si>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</si>
  <si>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</si>
  <si>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</si>
  <si>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</si>
  <si>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</si>
  <si>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</si>
  <si>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</si>
  <si>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</si>
  <si>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</si>
  <si>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</si>
  <si>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</si>
  <si>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</si>
  <si>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</si>
  <si>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</si>
  <si>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</si>
  <si>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</si>
  <si>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</si>
  <si>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</si>
  <si>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</si>
  <si>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</si>
  <si>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</si>
  <si>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</si>
  <si>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</si>
  <si>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</si>
  <si>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</si>
  <si>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</si>
  <si>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</si>
  <si>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</si>
  <si>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</si>
  <si>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</si>
  <si>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</si>
  <si>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</si>
  <si>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</si>
  <si>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</si>
  <si>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</si>
  <si>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</si>
  <si>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</si>
  <si>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</si>
  <si>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</si>
  <si>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</si>
  <si>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</si>
  <si>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</si>
  <si>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</si>
  <si>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</si>
  <si>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</si>
  <si>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</si>
  <si>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</si>
  <si>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</si>
  <si>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</si>
  <si>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</si>
  <si>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</si>
  <si>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</si>
  <si>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</si>
  <si>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</si>
  <si>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</si>
  <si>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</si>
  <si>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</si>
  <si>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</si>
  <si>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</si>
  <si>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</si>
  <si>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</si>
  <si>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</si>
  <si>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</si>
  <si>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</si>
  <si>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</si>
  <si>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</si>
  <si>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</si>
  <si>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</si>
  <si>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</si>
  <si>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</si>
  <si>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</si>
  <si>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</si>
  <si>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</si>
  <si>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</si>
  <si>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</si>
  <si>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</si>
  <si>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</si>
  <si>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</si>
  <si>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</si>
  <si>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</si>
  <si>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</si>
  <si>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</si>
  <si>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</si>
  <si>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</si>
  <si>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</si>
  <si>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</si>
  <si>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</si>
  <si>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</si>
  <si>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</si>
  <si>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</si>
  <si>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</si>
  <si>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</si>
  <si>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</si>
  <si>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</si>
  <si>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</si>
  <si>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</si>
  <si>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</si>
  <si>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</si>
  <si>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</si>
  <si>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</si>
  <si>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</si>
  <si>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</si>
  <si>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</si>
  <si>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</si>
  <si>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</si>
  <si>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</si>
  <si>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</si>
  <si>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</si>
  <si>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</si>
  <si>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</si>
  <si>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</si>
  <si>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</si>
  <si>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</si>
  <si>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</si>
  <si>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</si>
  <si>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</si>
  <si>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</si>
  <si>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</si>
  <si>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</si>
  <si>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</si>
  <si>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</si>
  <si>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</si>
  <si>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</si>
  <si>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</si>
  <si>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</si>
  <si>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</si>
  <si>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</si>
  <si>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</si>
  <si>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</si>
  <si>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</si>
  <si>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</si>
  <si>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</si>
  <si>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</si>
  <si>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</si>
  <si>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</si>
  <si>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</si>
  <si>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</si>
  <si>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</si>
  <si>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</si>
  <si>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</si>
  <si>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</si>
  <si>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</si>
  <si>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</si>
  <si>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</si>
  <si>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</si>
  <si>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</si>
  <si>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</si>
  <si>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</si>
  <si>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</si>
  <si>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</si>
  <si>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</si>
  <si>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</si>
  <si>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</si>
  <si>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</si>
  <si>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</si>
  <si>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</si>
  <si>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</si>
  <si>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</si>
  <si>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</si>
  <si>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</si>
  <si>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</si>
  <si>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</si>
  <si>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</si>
  <si>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</si>
  <si>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</si>
  <si>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</si>
  <si>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</si>
  <si>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</si>
  <si>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</si>
  <si>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</si>
  <si>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</si>
  <si>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</si>
  <si>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</si>
  <si>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</si>
  <si>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</si>
  <si>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</si>
  <si>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</si>
  <si>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</si>
  <si>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</si>
  <si>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</si>
  <si>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</si>
  <si>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</si>
  <si>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</si>
  <si>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</si>
  <si>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</si>
  <si>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</si>
  <si>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</si>
  <si>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</si>
  <si>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</si>
  <si>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</si>
  <si>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</si>
  <si>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</si>
  <si>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</si>
  <si>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</si>
  <si>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</si>
  <si>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</si>
  <si>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</si>
  <si>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</si>
  <si>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</si>
  <si>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</si>
  <si>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</si>
  <si>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</si>
  <si>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</si>
  <si>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</si>
  <si>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</si>
  <si>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</si>
  <si>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</si>
  <si>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</si>
  <si>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</si>
  <si>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</si>
  <si>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</si>
  <si>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</si>
  <si>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</si>
  <si>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</si>
  <si>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</si>
  <si>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</si>
  <si>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</si>
  <si>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</si>
  <si>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</si>
  <si>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</si>
  <si>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</si>
  <si>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</si>
  <si>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</si>
  <si>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</si>
  <si>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</si>
  <si>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</si>
  <si>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</si>
  <si>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</si>
  <si>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</si>
  <si>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</si>
  <si>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</si>
  <si>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</si>
  <si>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</si>
  <si>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</si>
  <si>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</si>
  <si>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</si>
  <si>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</si>
  <si>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</si>
  <si>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</si>
  <si>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</si>
  <si>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</si>
  <si>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</si>
  <si>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</si>
  <si>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</si>
  <si>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</si>
  <si>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</si>
  <si>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</si>
  <si>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</si>
  <si>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</si>
  <si>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</si>
  <si>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</si>
  <si>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</si>
  <si>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</si>
  <si>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</si>
  <si>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</si>
  <si>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</si>
  <si>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</si>
  <si>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</si>
  <si>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</si>
  <si>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</si>
  <si>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</si>
  <si>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</si>
  <si>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</si>
  <si>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</si>
  <si>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</si>
  <si>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</si>
  <si>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</si>
  <si>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</si>
  <si>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</si>
  <si>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</si>
  <si>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</si>
  <si>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</si>
  <si>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</si>
  <si>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</si>
  <si>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</si>
  <si>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</si>
  <si>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</si>
  <si>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</si>
  <si>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</si>
  <si>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</si>
  <si>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</si>
  <si>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</si>
  <si>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</si>
  <si>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</si>
  <si>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</si>
  <si>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</si>
  <si>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</si>
  <si>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</si>
  <si>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</si>
  <si>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</si>
  <si>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</si>
  <si>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</si>
  <si>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</si>
  <si>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</si>
  <si>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</si>
  <si>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</si>
  <si>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</si>
  <si>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</si>
  <si>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</si>
  <si>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</si>
  <si>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</si>
  <si>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</si>
  <si>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</si>
  <si>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</si>
  <si>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</si>
  <si>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</si>
  <si>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</si>
  <si>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</si>
  <si>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</si>
  <si>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</si>
  <si>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</si>
  <si>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</si>
  <si>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</si>
  <si>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</si>
  <si>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</si>
  <si>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</si>
  <si>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</si>
  <si>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</si>
  <si>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</si>
  <si>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</si>
  <si>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</si>
  <si>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</si>
  <si>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</si>
  <si>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</si>
  <si>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</si>
  <si>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</si>
  <si>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</si>
  <si>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</si>
  <si>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</si>
  <si>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</si>
  <si>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</si>
  <si>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</si>
  <si>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</si>
  <si>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</si>
  <si>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</si>
  <si>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</si>
  <si>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</si>
  <si>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</si>
  <si>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</si>
  <si>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</si>
  <si>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</si>
  <si>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</si>
  <si>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</si>
  <si>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</si>
  <si>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</si>
  <si>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</si>
  <si>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</si>
  <si>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</si>
  <si>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</si>
  <si>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</si>
  <si>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</si>
  <si>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</si>
  <si>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</si>
  <si>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</si>
  <si>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</si>
  <si>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</si>
  <si>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</si>
  <si>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</si>
  <si>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</si>
  <si>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</si>
  <si>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</si>
  <si>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</si>
  <si>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</si>
  <si>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</si>
  <si>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</si>
  <si>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</si>
  <si>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</si>
  <si>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</si>
  <si>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</si>
  <si>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</si>
  <si>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</si>
  <si>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</si>
  <si>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</si>
  <si>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</si>
  <si>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</si>
  <si>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</si>
  <si>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</si>
  <si>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</si>
  <si>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</si>
  <si>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</si>
  <si>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</si>
  <si>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</si>
  <si>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</si>
  <si>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</si>
  <si>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</si>
  <si>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</si>
  <si>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</si>
  <si>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</si>
  <si>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</si>
  <si>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</si>
  <si>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</si>
  <si>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</si>
  <si>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</si>
  <si>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</si>
  <si>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</si>
  <si>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</si>
  <si>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</si>
  <si>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</si>
  <si>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</si>
  <si>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</si>
  <si>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</si>
  <si>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</si>
  <si>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</si>
  <si>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</si>
  <si>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</si>
  <si>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</si>
  <si>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</si>
  <si>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</si>
  <si>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</si>
  <si>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</si>
  <si>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</si>
  <si>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</si>
  <si>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</si>
  <si>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</si>
  <si>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</si>
  <si>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</si>
  <si>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</si>
  <si>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</si>
  <si>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</si>
  <si>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</si>
  <si>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</si>
  <si>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</si>
  <si>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</si>
  <si>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</si>
  <si>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</si>
  <si>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</si>
  <si>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</si>
  <si>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</si>
  <si>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</si>
  <si>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</si>
  <si>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</si>
  <si>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</si>
  <si>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</si>
  <si>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</si>
  <si>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</si>
  <si>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</si>
  <si>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</si>
  <si>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</si>
  <si>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</si>
  <si>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</si>
  <si>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</si>
  <si>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</si>
  <si>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</si>
  <si>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</si>
  <si>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</si>
  <si>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</si>
  <si>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</si>
  <si>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</si>
  <si>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</si>
  <si>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</si>
  <si>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</si>
  <si>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</si>
  <si>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</si>
  <si>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</si>
  <si>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</si>
  <si>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</si>
  <si>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</si>
  <si>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</si>
  <si>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</si>
  <si>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</si>
  <si>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</si>
  <si>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</si>
  <si>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</si>
  <si>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</si>
  <si>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</si>
  <si>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</si>
  <si>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</si>
  <si>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</si>
  <si>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</si>
  <si>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</si>
  <si>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</si>
  <si>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</si>
  <si>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</si>
  <si>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</si>
  <si>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</si>
  <si>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</si>
  <si>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</si>
  <si>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</si>
  <si>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</si>
  <si>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</si>
  <si>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</si>
  <si>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</si>
  <si>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</si>
  <si>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</si>
  <si>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</si>
  <si>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</si>
  <si>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</si>
  <si>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</si>
  <si>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</si>
  <si>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</si>
  <si>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</si>
  <si>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</si>
  <si>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</si>
  <si>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</si>
  <si>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</si>
  <si>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</si>
  <si>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</si>
  <si>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</si>
  <si>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</si>
  <si>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</si>
  <si>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</si>
  <si>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</si>
  <si>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</si>
  <si>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</si>
  <si>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</si>
  <si>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</si>
  <si>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</si>
  <si>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</si>
  <si>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</si>
  <si>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</si>
  <si>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</si>
  <si>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</si>
  <si>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</si>
  <si>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</si>
  <si>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</si>
  <si>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</si>
  <si>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</si>
  <si>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</si>
  <si>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</si>
  <si>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</si>
  <si>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</si>
  <si>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</si>
  <si>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</si>
  <si>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</si>
  <si>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</si>
  <si>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</si>
  <si>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</si>
  <si>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</si>
  <si>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</si>
  <si>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</si>
  <si>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</si>
  <si>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</si>
  <si>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</si>
  <si>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</si>
  <si>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</si>
  <si>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</si>
  <si>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</si>
  <si>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</si>
  <si>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</si>
  <si>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</si>
  <si>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</si>
  <si>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</si>
  <si>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</si>
  <si>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</si>
  <si>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</si>
  <si>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</si>
  <si>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</si>
  <si>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</si>
  <si>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</si>
  <si>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</si>
  <si>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</si>
  <si>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</si>
  <si>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</si>
  <si>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</si>
  <si>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</si>
  <si>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</si>
  <si>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</si>
  <si>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</si>
  <si>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</si>
  <si>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</si>
  <si>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</si>
  <si>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</si>
  <si>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</si>
  <si>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</si>
  <si>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</si>
  <si>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</si>
  <si>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</si>
  <si>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</si>
  <si>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</si>
  <si>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</si>
  <si>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</si>
  <si>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</si>
  <si>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</si>
  <si>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</si>
  <si>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</si>
  <si>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</si>
  <si>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</si>
  <si>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</si>
  <si>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</si>
  <si>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</si>
  <si>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</si>
  <si>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</si>
  <si>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</si>
  <si>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</si>
  <si>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</si>
  <si>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</si>
  <si>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</si>
  <si>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</si>
  <si>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</si>
  <si>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</si>
  <si>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</si>
  <si>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</si>
  <si>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</si>
  <si>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</si>
  <si>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</si>
  <si>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</si>
  <si>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</si>
  <si>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</si>
  <si>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</si>
  <si>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</si>
  <si>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</si>
  <si>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</si>
  <si>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</si>
  <si>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</si>
  <si>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</si>
  <si>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</si>
  <si>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</si>
  <si>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</si>
  <si>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</si>
  <si>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</si>
  <si>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</si>
  <si>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</si>
  <si>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</si>
  <si>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</si>
  <si>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</si>
  <si>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</si>
  <si>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</si>
  <si>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</si>
  <si>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</si>
  <si>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</si>
  <si>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</si>
  <si>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</si>
  <si>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</si>
  <si>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</si>
  <si>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</si>
  <si>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</si>
  <si>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</si>
  <si>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</si>
  <si>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</si>
  <si>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</si>
  <si>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</si>
  <si>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</si>
  <si>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</si>
  <si>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</si>
  <si>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</si>
  <si>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</si>
  <si>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</si>
  <si>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</si>
  <si>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</si>
  <si>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</si>
  <si>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</si>
  <si>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</si>
  <si>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</si>
  <si>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</si>
  <si>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</si>
  <si>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</si>
  <si>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</si>
  <si>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</si>
  <si>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</si>
  <si>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</si>
  <si>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</si>
  <si>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</si>
  <si>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</si>
  <si>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</si>
  <si>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</si>
  <si>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</si>
  <si>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</si>
  <si>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</si>
  <si>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</si>
  <si>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</si>
  <si>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</si>
  <si>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</si>
  <si>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</si>
  <si>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</si>
  <si>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</si>
  <si>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</si>
  <si>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</si>
  <si>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</si>
  <si>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</si>
  <si>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</si>
  <si>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</si>
  <si>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</si>
  <si>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</si>
  <si>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</si>
  <si>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</si>
  <si>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</si>
  <si>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</si>
  <si>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</si>
  <si>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</si>
  <si>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</si>
  <si>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</si>
  <si>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</si>
  <si>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</si>
  <si>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</si>
  <si>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</si>
  <si>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</si>
  <si>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</si>
  <si>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</si>
  <si>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</si>
  <si>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</si>
  <si>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</si>
  <si>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</si>
  <si>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</si>
  <si>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</si>
  <si>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</si>
  <si>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</si>
  <si>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</si>
  <si>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</si>
  <si>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</si>
  <si>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</si>
  <si>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</si>
  <si>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</si>
  <si>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</si>
  <si>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</si>
  <si>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</si>
  <si>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</si>
  <si>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</si>
  <si>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</si>
  <si>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</si>
  <si>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</si>
  <si>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</si>
  <si>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</si>
  <si>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</si>
  <si>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</si>
  <si>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</si>
  <si>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</si>
  <si>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</si>
  <si>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</si>
  <si>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</si>
  <si>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</si>
  <si>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</si>
  <si>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</si>
  <si>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</si>
  <si>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</si>
  <si>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</si>
  <si>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</si>
  <si>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</si>
  <si>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</si>
  <si>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</si>
  <si>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</si>
  <si>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</si>
  <si>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</si>
  <si>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</si>
  <si>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</si>
  <si>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</si>
  <si>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</si>
  <si>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</si>
  <si>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</si>
  <si>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</si>
  <si>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</si>
  <si>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</si>
  <si>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</si>
  <si>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</si>
  <si>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</si>
  <si>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</si>
  <si>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</si>
  <si>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</si>
  <si>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</si>
  <si>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</si>
  <si>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</si>
  <si>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</si>
  <si>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</si>
  <si>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</si>
  <si>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</si>
  <si>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</si>
  <si>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</si>
  <si>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</si>
  <si>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</si>
  <si>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</si>
  <si>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</si>
  <si>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</si>
  <si>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</si>
  <si>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</si>
  <si>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</si>
  <si>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</si>
  <si>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</si>
  <si>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</si>
  <si>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</si>
  <si>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</si>
  <si>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</si>
  <si>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</si>
  <si>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</si>
  <si>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</si>
  <si>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</si>
  <si>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</si>
  <si>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</si>
  <si>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</si>
  <si>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</si>
  <si>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</si>
  <si>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</si>
  <si>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</si>
  <si>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</si>
  <si>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</si>
  <si>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</si>
  <si>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</si>
  <si>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</si>
  <si>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</si>
  <si>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</si>
  <si>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</si>
  <si>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</si>
  <si>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</si>
  <si>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</si>
  <si>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</si>
  <si>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</si>
  <si>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</si>
  <si>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</si>
  <si>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</si>
  <si>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</si>
  <si>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</si>
  <si>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</si>
  <si>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</si>
  <si>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</si>
  <si>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</si>
  <si>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</si>
  <si>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</si>
  <si>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</si>
  <si>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</si>
  <si>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</si>
  <si>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</si>
  <si>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</si>
  <si>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</si>
  <si>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</si>
  <si>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</si>
  <si>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</si>
  <si>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</si>
  <si>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</si>
  <si>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</si>
  <si>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</si>
  <si>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</si>
  <si>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</si>
  <si>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</si>
  <si>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</si>
  <si>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</si>
  <si>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</si>
  <si>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</si>
  <si>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</si>
  <si>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</si>
  <si>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</si>
  <si>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</si>
  <si>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</si>
  <si>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</si>
  <si>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</si>
  <si>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</si>
  <si>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</si>
  <si>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</si>
  <si>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</si>
  <si>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</si>
  <si>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</si>
  <si>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</si>
  <si>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</si>
  <si>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</si>
  <si>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</si>
  <si>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</si>
  <si>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</si>
  <si>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</si>
  <si>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</si>
  <si>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</si>
  <si>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</si>
  <si>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</si>
  <si>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</si>
  <si>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</si>
  <si>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</si>
  <si>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</si>
  <si>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</si>
  <si>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</si>
  <si>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</si>
  <si>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</si>
  <si>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</si>
  <si>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</si>
  <si>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</si>
  <si>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</si>
  <si>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</si>
  <si>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</si>
  <si>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</si>
  <si>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</si>
  <si>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</si>
  <si>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</si>
  <si>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</si>
  <si>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</si>
  <si>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</si>
  <si>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</si>
  <si>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</si>
  <si>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</si>
  <si>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</si>
  <si>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</si>
  <si>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</si>
  <si>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</si>
  <si>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</si>
  <si>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</si>
  <si>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</si>
  <si>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</si>
  <si>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</si>
  <si>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</si>
  <si>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</si>
  <si>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</si>
  <si>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</si>
  <si>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</si>
  <si>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</si>
  <si>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</si>
  <si>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</si>
  <si>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</si>
  <si>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</si>
  <si>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</si>
  <si>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</si>
  <si>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</si>
  <si>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</si>
  <si>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</si>
  <si>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</si>
  <si>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</si>
  <si>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</si>
  <si>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</si>
  <si>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</si>
  <si>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</si>
  <si>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</si>
  <si>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</si>
  <si>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</si>
  <si>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</si>
  <si>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</si>
  <si>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</si>
  <si>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</si>
  <si>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</si>
  <si>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</si>
  <si>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</si>
  <si>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</si>
  <si>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</si>
  <si>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</si>
  <si>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</si>
  <si>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</si>
  <si>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</si>
  <si>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</si>
  <si>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</si>
  <si>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</si>
  <si>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</si>
  <si>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</si>
  <si>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</si>
  <si>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</si>
  <si>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</si>
  <si>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</si>
  <si>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</si>
  <si>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</si>
  <si>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</si>
  <si>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</si>
  <si>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</si>
  <si>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</si>
  <si>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</si>
  <si>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</si>
  <si>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</si>
  <si>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</si>
  <si>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</si>
  <si>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</si>
  <si>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</si>
  <si>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</si>
  <si>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</si>
  <si>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</si>
  <si>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</si>
  <si>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</si>
  <si>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</si>
  <si>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</si>
  <si>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</si>
  <si>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</si>
  <si>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</si>
  <si>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</si>
  <si>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</si>
  <si>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</si>
  <si>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</si>
  <si>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</si>
  <si>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</si>
  <si>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</si>
  <si>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</si>
  <si>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</si>
  <si>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</si>
  <si>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</si>
  <si>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</si>
  <si>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</si>
  <si>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</si>
  <si>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</si>
  <si>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</si>
  <si>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</si>
  <si>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</si>
  <si>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</si>
  <si>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</si>
  <si>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</si>
  <si>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</si>
  <si>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</si>
  <si>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</si>
  <si>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</si>
  <si>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</si>
  <si>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</si>
  <si>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</si>
  <si>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</si>
  <si>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</si>
  <si>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</si>
  <si>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</si>
  <si>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</si>
  <si>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</si>
  <si>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</si>
  <si>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</si>
  <si>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</si>
  <si>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</si>
  <si>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</si>
  <si>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</si>
  <si>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</si>
  <si>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</si>
  <si>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</si>
  <si>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</si>
  <si>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</si>
  <si>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</si>
  <si>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</si>
  <si>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</si>
  <si>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</si>
  <si>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</si>
  <si>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</si>
  <si>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</si>
  <si>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</si>
  <si>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</si>
  <si>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</si>
  <si>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</si>
  <si>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</si>
  <si>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</si>
  <si>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</si>
  <si>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</si>
  <si>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</si>
  <si>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</si>
  <si>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</si>
  <si>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</si>
  <si>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</si>
  <si>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</si>
  <si>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</si>
  <si>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</si>
  <si>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</si>
  <si>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</si>
  <si>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</si>
  <si>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</si>
  <si>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</si>
  <si>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</si>
  <si>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</si>
  <si>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</si>
  <si>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</si>
  <si>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</si>
  <si>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</si>
  <si>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</si>
  <si>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</si>
  <si>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</si>
  <si>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</si>
  <si>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</si>
  <si>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</si>
  <si>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</si>
  <si>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</si>
  <si>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</si>
  <si>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</si>
  <si>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</si>
  <si>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</si>
  <si>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</si>
  <si>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</si>
  <si>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</si>
  <si>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</si>
  <si>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</si>
  <si>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</si>
  <si>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</si>
  <si>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</si>
  <si>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</si>
  <si>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</si>
  <si>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</si>
  <si>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</si>
  <si>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</si>
  <si>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</si>
  <si>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</si>
  <si>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</si>
  <si>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</si>
  <si>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</si>
  <si>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</si>
  <si>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</si>
  <si>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</si>
  <si>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</si>
  <si>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</si>
  <si>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</si>
  <si>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</si>
  <si>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</si>
  <si>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</si>
  <si>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</si>
  <si>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</si>
  <si>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</si>
  <si>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</si>
  <si>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</si>
  <si>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</si>
  <si>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</si>
  <si>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</si>
  <si>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</si>
  <si>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</si>
  <si>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</si>
  <si>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</si>
  <si>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</si>
  <si>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</si>
  <si>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</si>
  <si>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</si>
  <si>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</si>
  <si>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</si>
  <si>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</si>
  <si>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</si>
  <si>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</si>
  <si>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</si>
  <si>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</si>
  <si>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</si>
  <si>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</si>
  <si>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</si>
  <si>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</si>
  <si>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</si>
  <si>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</si>
  <si>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</si>
  <si>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</si>
  <si>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</si>
  <si>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</si>
  <si>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</si>
  <si>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</si>
  <si>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</si>
  <si>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</si>
  <si>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</si>
  <si>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</si>
  <si>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</si>
  <si>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</si>
  <si>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</si>
  <si>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</si>
  <si>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</si>
  <si>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</si>
  <si>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</si>
  <si>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</si>
  <si>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</si>
  <si>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</si>
  <si>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</si>
  <si>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</si>
  <si>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</si>
  <si>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</si>
  <si>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</si>
  <si>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</si>
  <si>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</si>
  <si>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</si>
  <si>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</si>
  <si>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</si>
  <si>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</si>
  <si>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</si>
  <si>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</si>
  <si>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</si>
  <si>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</si>
  <si>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</si>
  <si>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</si>
  <si>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</si>
  <si>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</si>
  <si>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</si>
  <si>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</si>
  <si>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</si>
  <si>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</si>
  <si>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</si>
  <si>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</si>
  <si>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</si>
  <si>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</si>
  <si>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</si>
  <si>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</si>
  <si>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</si>
  <si>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</si>
  <si>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</si>
  <si>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</si>
  <si>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</si>
  <si>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</si>
  <si>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</si>
  <si>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</si>
  <si>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</si>
  <si>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</si>
  <si>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</si>
  <si>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</si>
  <si>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</si>
  <si>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</si>
  <si>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</si>
  <si>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</si>
  <si>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</si>
  <si>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</si>
  <si>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</si>
  <si>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</si>
  <si>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</si>
  <si>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</si>
  <si>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</si>
  <si>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</si>
  <si>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</si>
  <si>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</si>
  <si>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</si>
  <si>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</si>
  <si>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</si>
  <si>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</si>
  <si>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</si>
  <si>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</si>
  <si>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</si>
  <si>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</si>
  <si>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</si>
  <si>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</si>
  <si>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</si>
  <si>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</si>
  <si>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</si>
  <si>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</si>
  <si>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</si>
  <si>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</si>
  <si>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</si>
  <si>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</si>
  <si>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</si>
  <si>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</si>
  <si>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</si>
  <si>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</si>
  <si>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</si>
  <si>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</si>
  <si>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</si>
  <si>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</si>
  <si>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</si>
  <si>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</si>
  <si>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</si>
  <si>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</si>
  <si>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</si>
  <si>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</si>
  <si>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</si>
  <si>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</si>
  <si>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</si>
  <si>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</si>
  <si>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</si>
  <si>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</si>
  <si>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</si>
  <si>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</si>
  <si>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</si>
  <si>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</si>
  <si>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</si>
  <si>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</si>
  <si>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</si>
  <si>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</si>
  <si>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</si>
  <si>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</si>
  <si>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</si>
  <si>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</si>
  <si>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</si>
  <si>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</si>
  <si>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</si>
  <si>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</si>
  <si>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</si>
  <si>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</si>
  <si>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</si>
  <si>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</si>
  <si>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</si>
  <si>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</si>
  <si>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</si>
  <si>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</si>
  <si>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</si>
  <si>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</si>
  <si>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</si>
  <si>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</si>
  <si>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</si>
  <si>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</si>
  <si>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</si>
  <si>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</si>
  <si>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</si>
  <si>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</si>
  <si>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</si>
  <si>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</si>
  <si>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</si>
  <si>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</si>
  <si>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</si>
  <si>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</si>
  <si>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</si>
  <si>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</si>
  <si>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</si>
  <si>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</si>
  <si>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</si>
  <si>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</si>
  <si>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</si>
  <si>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</si>
  <si>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</si>
  <si>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</si>
  <si>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</si>
  <si>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</si>
  <si>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</si>
  <si>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</si>
  <si>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</si>
  <si>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</si>
  <si>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</si>
  <si>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</si>
  <si>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</si>
  <si>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</si>
  <si>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</si>
  <si>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</si>
  <si>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</si>
  <si>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</si>
  <si>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</si>
  <si>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</si>
  <si>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</si>
  <si>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</si>
  <si>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</si>
  <si>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</si>
  <si>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</si>
  <si>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</si>
  <si>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</si>
  <si>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</si>
  <si>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</si>
  <si>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</si>
  <si>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</si>
  <si>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</si>
  <si>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</si>
  <si>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</si>
  <si>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</si>
  <si>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</si>
  <si>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</si>
  <si>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</si>
  <si>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</si>
  <si>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</si>
  <si>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</si>
  <si>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</si>
  <si>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</si>
  <si>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</si>
  <si>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</si>
  <si>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</si>
  <si>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</si>
  <si>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</si>
  <si>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</si>
  <si>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</si>
  <si>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</si>
  <si>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</si>
  <si>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</si>
  <si>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</si>
  <si>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</si>
  <si>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</si>
  <si>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</si>
  <si>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</si>
  <si>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</si>
  <si>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</si>
  <si>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</si>
  <si>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</si>
  <si>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</si>
  <si>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</si>
  <si>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</si>
  <si>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</si>
  <si>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</si>
  <si>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</si>
  <si>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</si>
  <si>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</si>
  <si>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</si>
  <si>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</si>
  <si>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</si>
  <si>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</si>
  <si>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</si>
  <si>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</si>
  <si>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</si>
  <si>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</si>
  <si>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</si>
  <si>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</si>
  <si>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</si>
  <si>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</si>
  <si>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</si>
  <si>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</si>
  <si>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</si>
  <si>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</si>
  <si>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</si>
  <si>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</si>
  <si>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</si>
  <si>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</si>
  <si>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</si>
  <si>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</si>
  <si>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</si>
  <si>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</si>
  <si>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</si>
  <si>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</si>
  <si>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</si>
  <si>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</si>
  <si>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</si>
  <si>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</si>
  <si>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</si>
  <si>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</si>
  <si>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</si>
  <si>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</si>
  <si>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</si>
  <si>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</si>
  <si>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</si>
  <si>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</si>
  <si>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</si>
  <si>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</si>
  <si>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</si>
  <si>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</si>
  <si>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</si>
  <si>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</si>
  <si>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</si>
  <si>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</si>
  <si>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</si>
  <si>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</si>
  <si>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</si>
  <si>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</si>
  <si>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</si>
  <si>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</si>
  <si>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</si>
  <si>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</si>
  <si>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</si>
  <si>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</si>
  <si>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</si>
  <si>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</si>
  <si>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</si>
  <si>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</si>
  <si>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</si>
  <si>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</si>
  <si>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</si>
  <si>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</si>
  <si>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</si>
  <si>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</si>
  <si>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</si>
  <si>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</si>
  <si>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</si>
  <si>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</si>
  <si>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</si>
  <si>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</si>
  <si>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</si>
  <si>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</si>
  <si>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</si>
  <si>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</si>
  <si>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</si>
  <si>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</si>
  <si>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</si>
  <si>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</si>
  <si>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</si>
  <si>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</si>
  <si>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</si>
  <si>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</si>
  <si>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</si>
  <si>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</si>
  <si>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</si>
  <si>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</si>
  <si>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</si>
  <si>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</si>
  <si>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</si>
  <si>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</si>
  <si>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</si>
  <si>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</si>
  <si>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</si>
  <si>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</si>
  <si>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</si>
  <si>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</si>
  <si>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</si>
  <si>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</si>
  <si>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</si>
  <si>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</si>
  <si>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</si>
  <si>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</si>
  <si>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</si>
  <si>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</si>
  <si>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</si>
  <si>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</si>
  <si>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</si>
  <si>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</si>
  <si>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</si>
  <si>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</si>
  <si>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</si>
  <si>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</si>
  <si>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</si>
  <si>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</si>
  <si>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</si>
  <si>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</si>
  <si>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</si>
  <si>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</si>
  <si>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</si>
  <si>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</si>
  <si>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</si>
  <si>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</si>
  <si>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</si>
  <si>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</si>
  <si>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</si>
  <si>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</si>
  <si>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</si>
  <si>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</si>
  <si>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</si>
  <si>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</si>
  <si>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</si>
  <si>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</si>
  <si>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</si>
  <si>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</si>
  <si>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</si>
  <si>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</si>
  <si>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</si>
  <si>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</si>
  <si>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</si>
  <si>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</si>
  <si>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</si>
  <si>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</si>
  <si>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</si>
  <si>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</si>
  <si>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</si>
  <si>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</si>
  <si>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</si>
  <si>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</si>
  <si>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</si>
  <si>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</si>
  <si>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</si>
  <si>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</si>
  <si>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</si>
  <si>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</si>
  <si>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</si>
  <si>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</si>
  <si>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</si>
  <si>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</si>
  <si>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</si>
  <si>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</si>
  <si>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</si>
  <si>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</si>
  <si>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</si>
  <si>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</si>
  <si>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</si>
  <si>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</si>
  <si>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</si>
  <si>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</si>
  <si>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</si>
  <si>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</si>
  <si>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</si>
  <si>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</si>
  <si>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</si>
  <si>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</si>
  <si>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</si>
  <si>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</si>
  <si>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</si>
  <si>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</si>
  <si>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</si>
  <si>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</si>
  <si>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</si>
  <si>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</si>
  <si>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</si>
  <si>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</si>
  <si>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</si>
  <si>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</si>
  <si>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</si>
  <si>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</si>
  <si>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</si>
  <si>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</si>
  <si>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</si>
  <si>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</si>
  <si>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</si>
  <si>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</si>
  <si>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</si>
  <si>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</si>
  <si>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</si>
  <si>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</si>
  <si>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</si>
  <si>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</si>
  <si>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</si>
  <si>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</si>
  <si>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</si>
  <si>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</si>
  <si>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</si>
  <si>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</si>
  <si>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</si>
  <si>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</si>
  <si>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</si>
  <si>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</si>
  <si>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</si>
  <si>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</si>
  <si>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</si>
  <si>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</si>
  <si>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</si>
  <si>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</si>
  <si>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</si>
  <si>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</si>
  <si>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</si>
  <si>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</si>
  <si>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</si>
  <si>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</si>
  <si>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</si>
  <si>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</si>
  <si>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</si>
  <si>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</si>
  <si>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</si>
  <si>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</si>
  <si>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</si>
  <si>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</si>
  <si>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</si>
  <si>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</si>
  <si>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</si>
  <si>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</si>
  <si>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</si>
  <si>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</si>
  <si>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</si>
  <si>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</si>
  <si>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</si>
  <si>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</si>
  <si>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</si>
  <si>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</si>
  <si>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</si>
  <si>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</si>
  <si>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</si>
  <si>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</si>
  <si>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</si>
  <si>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</si>
  <si>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</si>
  <si>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</si>
  <si>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</si>
  <si>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</si>
  <si>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</si>
  <si>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</si>
  <si>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</si>
  <si>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</si>
  <si>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</si>
  <si>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</si>
  <si>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</si>
  <si>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</si>
  <si>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</si>
  <si>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</si>
  <si>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</si>
  <si>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</si>
  <si>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</si>
  <si>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</si>
  <si>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</si>
  <si>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</si>
  <si>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</si>
  <si>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</si>
  <si>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</si>
  <si>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</si>
  <si>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</si>
  <si>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</si>
  <si>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</si>
  <si>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</si>
  <si>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</si>
  <si>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</si>
  <si>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</si>
  <si>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</si>
  <si>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</si>
  <si>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</si>
  <si>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</si>
  <si>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</si>
  <si>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</si>
  <si>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</si>
  <si>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</si>
  <si>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</si>
  <si>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</si>
  <si>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</si>
  <si>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</si>
  <si>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</si>
  <si>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</si>
  <si>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</si>
  <si>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</si>
  <si>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</si>
  <si>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</si>
  <si>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</si>
  <si>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</si>
  <si>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</si>
  <si>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</si>
  <si>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</si>
  <si>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</si>
  <si>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</si>
  <si>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</si>
  <si>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</si>
  <si>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</si>
  <si>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</si>
  <si>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</si>
  <si>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</si>
  <si>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</si>
  <si>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</si>
  <si>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</si>
  <si>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</si>
  <si>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</si>
  <si>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</si>
  <si>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</si>
  <si>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</si>
  <si>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</si>
  <si>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</si>
  <si>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</si>
  <si>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</si>
  <si>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</si>
  <si>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</si>
  <si>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</si>
  <si>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</si>
  <si>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</si>
  <si>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</si>
  <si>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</si>
  <si>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</si>
  <si>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</si>
  <si>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</si>
  <si>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</si>
  <si>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</si>
  <si>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</si>
  <si>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</si>
  <si>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</si>
  <si>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</si>
  <si>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</si>
  <si>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</si>
  <si>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</si>
  <si>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</si>
  <si>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</si>
  <si>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</si>
  <si>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</si>
  <si>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</si>
  <si>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</si>
  <si>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</si>
  <si>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</si>
  <si>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</si>
  <si>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</si>
  <si>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</si>
  <si>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</si>
  <si>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</si>
  <si>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</si>
  <si>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</si>
  <si>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</si>
  <si>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</si>
  <si>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</si>
  <si>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</si>
  <si>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</si>
  <si>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</si>
  <si>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</si>
  <si>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</si>
  <si>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</si>
  <si>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</si>
  <si>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</si>
  <si>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</si>
  <si>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</si>
  <si>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</si>
  <si>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</si>
  <si>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</si>
  <si>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</si>
  <si>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</si>
  <si>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</si>
  <si>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</si>
  <si>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</si>
  <si>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</si>
  <si>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</si>
  <si>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</si>
  <si>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</si>
  <si>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</si>
  <si>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</si>
  <si>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</si>
  <si>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</si>
  <si>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</si>
  <si>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</si>
  <si>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</si>
  <si>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</si>
  <si>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</si>
  <si>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</si>
  <si>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</si>
  <si>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</si>
  <si>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</si>
  <si>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</si>
  <si>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</si>
  <si>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</si>
  <si>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</si>
  <si>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</si>
  <si>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</si>
  <si>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</si>
  <si>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</si>
  <si>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</si>
  <si>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</si>
  <si>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</si>
  <si>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</si>
  <si>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</si>
  <si>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</si>
  <si>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</si>
  <si>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</si>
  <si>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</si>
  <si>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</si>
  <si>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</si>
  <si>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</si>
  <si>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</si>
  <si>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</si>
  <si>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</si>
  <si>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</si>
  <si>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</si>
  <si>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</si>
  <si>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</si>
  <si>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</si>
  <si>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</si>
  <si>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</si>
  <si>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</si>
  <si>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</si>
  <si>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</si>
  <si>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</si>
  <si>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</si>
  <si>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</si>
  <si>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</si>
  <si>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</si>
  <si>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</si>
  <si>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</si>
  <si>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</si>
  <si>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</si>
  <si>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</si>
  <si>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</si>
  <si>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</si>
  <si>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</si>
  <si>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</si>
  <si>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</si>
  <si>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</si>
  <si>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</si>
  <si>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</si>
  <si>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</si>
  <si>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</si>
  <si>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</si>
  <si>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</si>
  <si>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</si>
  <si>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</si>
  <si>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</si>
  <si>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</si>
  <si>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</si>
  <si>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</si>
  <si>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</si>
  <si>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</si>
  <si>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</si>
  <si>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</si>
  <si>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</si>
  <si>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</si>
  <si>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</si>
  <si>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</si>
  <si>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</si>
  <si>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</si>
  <si>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</si>
  <si>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</si>
  <si>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</si>
  <si>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</si>
  <si>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</si>
  <si>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</si>
  <si>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</si>
  <si>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</si>
  <si>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</si>
  <si>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</si>
  <si>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</si>
  <si>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</si>
  <si>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</si>
  <si>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</si>
  <si>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</si>
  <si>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</si>
  <si>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</si>
  <si>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</si>
  <si>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</si>
  <si>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</si>
  <si>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</si>
  <si>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</si>
  <si>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</si>
  <si>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</si>
  <si>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</si>
  <si>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</si>
  <si>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</si>
  <si>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</si>
  <si>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</si>
  <si>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</si>
  <si>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</si>
  <si>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</si>
  <si>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</si>
  <si>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</si>
  <si>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</si>
  <si>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</si>
  <si>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</si>
  <si>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</si>
  <si>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</si>
  <si>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</si>
  <si>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</si>
  <si>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</si>
  <si>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</si>
  <si>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</si>
  <si>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</si>
  <si>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</si>
  <si>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</si>
  <si>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</si>
  <si>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</si>
  <si>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</si>
  <si>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</si>
  <si>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</si>
  <si>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</si>
  <si>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</si>
  <si>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</si>
  <si>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</si>
  <si>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</si>
  <si>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</si>
  <si>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</si>
  <si>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</si>
  <si>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</si>
  <si>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</si>
  <si>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</si>
  <si>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</si>
  <si>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</si>
  <si>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</si>
  <si>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</si>
  <si>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</si>
  <si>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</si>
  <si>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</si>
  <si>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</si>
  <si>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</si>
  <si>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</si>
  <si>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</si>
  <si>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</si>
  <si>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</si>
  <si>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</si>
  <si>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</si>
  <si>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</si>
  <si>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</si>
  <si>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</si>
  <si>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</si>
  <si>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</si>
  <si>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</si>
  <si>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</si>
  <si>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</si>
  <si>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</si>
  <si>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</si>
  <si>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</si>
  <si>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</si>
  <si>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</si>
  <si>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</si>
  <si>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</si>
  <si>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</si>
  <si>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</si>
  <si>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</si>
  <si>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</si>
  <si>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</si>
  <si>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</si>
  <si>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</si>
  <si>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</si>
  <si>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</si>
  <si>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</si>
  <si>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</si>
  <si>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</si>
  <si>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</si>
  <si>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</si>
  <si>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</si>
  <si>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</si>
  <si>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</si>
  <si>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</si>
  <si>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</si>
  <si>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</si>
  <si>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</si>
  <si>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</si>
  <si>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</si>
  <si>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</si>
  <si>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</si>
  <si>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</si>
  <si>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</si>
  <si>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</si>
  <si>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</si>
  <si>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</si>
  <si>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</si>
  <si>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</si>
  <si>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</si>
  <si>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</si>
  <si>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</si>
  <si>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</si>
  <si>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</si>
  <si>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</si>
  <si>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</si>
  <si>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</si>
  <si>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</si>
  <si>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</si>
  <si>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</si>
  <si>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</si>
  <si>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</si>
  <si>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</si>
  <si>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</si>
  <si>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</si>
  <si>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</si>
  <si>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</si>
  <si>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</si>
  <si>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</si>
  <si>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</si>
  <si>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</si>
  <si>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</si>
  <si>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</si>
  <si>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</si>
  <si>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</si>
  <si>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</si>
  <si>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</si>
  <si>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</si>
  <si>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</si>
  <si>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</si>
  <si>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</si>
  <si>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</si>
  <si>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</si>
  <si>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</si>
  <si>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</si>
  <si>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</si>
  <si>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</si>
  <si>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</si>
  <si>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</si>
  <si>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</si>
  <si>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</si>
  <si>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</si>
  <si>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</si>
  <si>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</si>
  <si>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</si>
  <si>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</si>
  <si>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</si>
  <si>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</si>
  <si>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</si>
  <si>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</si>
  <si>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</si>
  <si>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</si>
  <si>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</si>
  <si>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</si>
  <si>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</si>
  <si>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</si>
  <si>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</si>
  <si>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</si>
  <si>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</si>
  <si>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</si>
  <si>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</si>
  <si>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</si>
  <si>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</si>
  <si>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</si>
  <si>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</si>
  <si>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</si>
  <si>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</si>
  <si>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</si>
  <si>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</si>
  <si>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</si>
  <si>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</si>
  <si>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</si>
  <si>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</si>
  <si>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</si>
  <si>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</si>
  <si>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</si>
  <si>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</si>
  <si>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</si>
  <si>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</si>
  <si>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</si>
  <si>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</si>
  <si>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</si>
  <si>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</si>
  <si>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</si>
  <si>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</si>
  <si>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</si>
  <si>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</si>
  <si>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</si>
  <si>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</si>
  <si>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</si>
  <si>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</si>
  <si>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</si>
  <si>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</si>
  <si>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</si>
  <si>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</si>
  <si>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</si>
  <si>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</si>
  <si>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</si>
  <si>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</si>
  <si>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</si>
  <si>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</si>
  <si>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</si>
  <si>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</si>
  <si>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</si>
  <si>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</si>
  <si>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</si>
  <si>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</si>
  <si>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</si>
  <si>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</si>
  <si>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</si>
  <si>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</si>
  <si>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</si>
  <si>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</si>
  <si>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</si>
  <si>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</si>
  <si>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</si>
  <si>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</si>
  <si>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</si>
  <si>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</si>
  <si>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</si>
  <si>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</si>
  <si>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</si>
  <si>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</si>
  <si>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</si>
  <si>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</si>
  <si>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</si>
  <si>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</si>
  <si>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</si>
  <si>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</si>
  <si>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</si>
  <si>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</si>
  <si>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</si>
  <si>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</si>
  <si>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</si>
  <si>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</si>
  <si>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</si>
  <si>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</si>
  <si>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</si>
  <si>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</si>
  <si>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</si>
  <si>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</si>
  <si>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</si>
  <si>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</si>
  <si>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</si>
  <si>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</si>
  <si>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</si>
  <si>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</si>
  <si>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</si>
  <si>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</si>
  <si>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</si>
  <si>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</si>
  <si>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</si>
  <si>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</si>
  <si>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</si>
  <si>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</si>
  <si>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</si>
  <si>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</si>
  <si>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</si>
  <si>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</si>
  <si>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</si>
  <si>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</si>
  <si>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</si>
  <si>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</si>
  <si>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</si>
  <si>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</si>
  <si>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</si>
  <si>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</si>
  <si>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</si>
  <si>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</si>
  <si>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</si>
  <si>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</si>
  <si>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</si>
  <si>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</si>
  <si>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</si>
  <si>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</si>
  <si>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</si>
  <si>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</si>
  <si>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</si>
  <si>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</si>
  <si>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</si>
  <si>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</si>
  <si>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</si>
  <si>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</si>
  <si>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</si>
  <si>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</si>
  <si>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</si>
  <si>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</si>
  <si>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</si>
  <si>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</si>
  <si>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</si>
  <si>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</si>
  <si>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</si>
  <si>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</si>
  <si>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</si>
  <si>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</si>
  <si>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</si>
  <si>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</si>
  <si>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</si>
  <si>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</si>
  <si>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</si>
  <si>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</si>
  <si>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</si>
  <si>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</si>
  <si>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</si>
  <si>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</si>
  <si>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</si>
  <si>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</si>
  <si>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</si>
  <si>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</si>
  <si>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</si>
  <si>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</si>
  <si>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</si>
  <si>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</si>
  <si>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</si>
  <si>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</si>
  <si>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</si>
  <si>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</si>
  <si>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</si>
  <si>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</si>
  <si>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</si>
  <si>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</si>
  <si>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</si>
  <si>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</si>
  <si>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</si>
  <si>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</si>
  <si>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</si>
  <si>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</si>
  <si>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</si>
  <si>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</si>
  <si>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</si>
  <si>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</si>
  <si>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</si>
  <si>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</si>
  <si>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</si>
  <si>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</si>
  <si>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</si>
  <si>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</si>
  <si>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</si>
  <si>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</si>
  <si>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</si>
  <si>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</si>
  <si>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</si>
  <si>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</si>
  <si>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</si>
  <si>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</si>
  <si>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</si>
  <si>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</si>
  <si>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</si>
  <si>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</si>
  <si>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</si>
  <si>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</si>
  <si>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</si>
  <si>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</si>
  <si>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</si>
  <si>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</si>
  <si>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</si>
  <si>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</si>
  <si>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</si>
  <si>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</si>
  <si>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</si>
  <si>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</si>
  <si>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</si>
  <si>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</si>
  <si>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</si>
  <si>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</si>
  <si>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</si>
  <si>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</si>
  <si>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</si>
  <si>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</si>
  <si>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</si>
  <si>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</si>
  <si>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</si>
  <si>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</si>
  <si>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</si>
  <si>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</si>
  <si>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</si>
  <si>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</si>
  <si>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</si>
  <si>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</si>
  <si>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</si>
  <si>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</si>
  <si>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</si>
  <si>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</si>
  <si>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</si>
  <si>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</si>
  <si>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</si>
  <si>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</si>
  <si>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</si>
  <si>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</si>
  <si>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</si>
  <si>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</si>
  <si>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</si>
  <si>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</si>
  <si>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</si>
  <si>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</si>
  <si>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</si>
  <si>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</si>
  <si>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</si>
  <si>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</si>
  <si>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</si>
  <si>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</si>
  <si>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</si>
  <si>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</si>
  <si>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</si>
  <si>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</si>
  <si>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</si>
  <si>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</si>
  <si>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</si>
  <si>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</si>
  <si>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</si>
  <si>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</si>
  <si>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</si>
  <si>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</si>
  <si>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</si>
  <si>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</si>
  <si>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</si>
  <si>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</si>
  <si>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</si>
  <si>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</si>
  <si>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</si>
  <si>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</si>
  <si>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</si>
  <si>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</si>
  <si>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</si>
  <si>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</si>
  <si>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</si>
  <si>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</si>
  <si>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</si>
  <si>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</si>
  <si>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</si>
  <si>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</si>
  <si>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</si>
  <si>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</si>
  <si>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</si>
  <si>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</si>
  <si>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</si>
  <si>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</si>
  <si>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</si>
  <si>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</si>
  <si>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</si>
  <si>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</si>
  <si>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</si>
  <si>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</si>
  <si>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</si>
  <si>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</si>
  <si>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</si>
  <si>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</si>
  <si>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</si>
  <si>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</si>
  <si>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</si>
  <si>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</si>
  <si>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</si>
  <si>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</si>
  <si>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</si>
  <si>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</si>
  <si>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</si>
  <si>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</si>
  <si>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</si>
  <si>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</si>
  <si>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</si>
  <si>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</si>
  <si>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</si>
  <si>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</si>
  <si>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</si>
  <si>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</si>
  <si>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</si>
  <si>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</si>
  <si>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</si>
  <si>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</si>
  <si>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</si>
  <si>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</si>
  <si>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</si>
  <si>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</si>
  <si>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</si>
  <si>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</si>
  <si>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</si>
  <si>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</si>
  <si>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</si>
  <si>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</si>
  <si>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</si>
  <si>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</si>
  <si>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</si>
  <si>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</si>
  <si>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</si>
  <si>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</si>
  <si>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</si>
  <si>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</si>
  <si>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</si>
  <si>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</si>
  <si>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</si>
  <si>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</si>
  <si>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</si>
  <si>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</si>
  <si>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</si>
  <si>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</si>
  <si>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</si>
  <si>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</si>
  <si>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</si>
  <si>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</si>
  <si>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</si>
  <si>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</si>
  <si>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</si>
  <si>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</si>
  <si>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</si>
  <si>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</si>
  <si>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</si>
  <si>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</si>
  <si>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</si>
  <si>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</si>
  <si>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</si>
  <si>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</si>
  <si>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</si>
  <si>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</si>
  <si>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</si>
  <si>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</si>
  <si>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</si>
  <si>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</si>
  <si>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</si>
  <si>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</si>
  <si>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</si>
  <si>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</si>
  <si>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</si>
  <si>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</si>
  <si>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</si>
  <si>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</si>
  <si>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</si>
  <si>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</si>
  <si>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</si>
  <si>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</si>
  <si>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</si>
  <si>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</si>
  <si>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</si>
  <si>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</si>
  <si>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</si>
  <si>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</si>
  <si>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</si>
  <si>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</si>
  <si>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</si>
  <si>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</si>
  <si>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</si>
  <si>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</si>
  <si>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</si>
  <si>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</si>
  <si>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</si>
  <si>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</si>
  <si>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</si>
  <si>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</si>
  <si>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</si>
  <si>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</si>
  <si>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</si>
  <si>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</si>
  <si>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</si>
  <si>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</si>
  <si>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</si>
  <si>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</si>
  <si>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</si>
  <si>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</si>
  <si>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</si>
  <si>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</si>
  <si>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</si>
  <si>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</si>
  <si>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</si>
  <si>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</si>
  <si>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</si>
  <si>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</si>
  <si>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</si>
  <si>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</si>
  <si>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</si>
  <si>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</si>
  <si>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</si>
  <si>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</si>
  <si>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</si>
  <si>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</si>
  <si>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</si>
  <si>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</si>
  <si>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</si>
  <si>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</si>
  <si>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</si>
  <si>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</si>
  <si>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</si>
  <si>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</si>
  <si>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</si>
  <si>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</si>
  <si>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</si>
  <si>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</si>
  <si>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</si>
  <si>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</si>
  <si>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</si>
  <si>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</si>
  <si>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</si>
  <si>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</si>
  <si>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</si>
  <si>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</si>
  <si>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</si>
  <si>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</si>
  <si>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</si>
  <si>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</si>
  <si>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</si>
  <si>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</si>
  <si>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</si>
  <si>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</si>
  <si>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</si>
  <si>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</si>
  <si>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</si>
  <si>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</si>
  <si>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</si>
  <si>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</si>
  <si>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</si>
  <si>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</si>
  <si>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</si>
  <si>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</si>
  <si>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</si>
  <si>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</si>
  <si>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</si>
  <si>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</si>
  <si>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</si>
  <si>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</si>
  <si>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</si>
  <si>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</si>
  <si>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</si>
  <si>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</si>
  <si>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</si>
  <si>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</si>
  <si>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</si>
  <si>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</si>
  <si>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</si>
  <si>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</si>
  <si>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</si>
  <si>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</si>
  <si>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</si>
  <si>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</si>
  <si>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</si>
  <si>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</si>
  <si>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</si>
  <si>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</si>
  <si>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</si>
  <si>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</si>
  <si>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</si>
  <si>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</si>
  <si>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</si>
  <si>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</si>
  <si>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</si>
  <si>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</si>
  <si>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</si>
  <si>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</si>
  <si>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</si>
  <si>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</si>
  <si>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</si>
  <si>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</si>
  <si>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</si>
  <si>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</si>
  <si>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</si>
  <si>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</si>
  <si>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</si>
  <si>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</si>
  <si>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</si>
  <si>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</si>
  <si>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</si>
  <si>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</si>
  <si>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</si>
  <si>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</si>
  <si>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</si>
  <si>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</si>
  <si>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</si>
  <si>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</si>
  <si>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</si>
  <si>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</si>
  <si>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</si>
  <si>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</si>
  <si>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</si>
  <si>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</si>
  <si>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</si>
  <si>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</si>
  <si>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</si>
  <si>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</si>
  <si>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</si>
  <si>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</si>
  <si>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</si>
  <si>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</si>
  <si>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</si>
  <si>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</si>
  <si>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</si>
  <si>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</si>
  <si>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</si>
  <si>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</si>
  <si>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</si>
  <si>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</si>
  <si>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</si>
  <si>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</si>
  <si>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</si>
  <si>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</si>
  <si>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</si>
  <si>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</si>
  <si>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</si>
  <si>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</si>
  <si>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</si>
  <si>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</si>
  <si>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</si>
  <si>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</si>
  <si>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</si>
  <si>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</si>
  <si>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</si>
  <si>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</si>
  <si>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</si>
  <si>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</si>
  <si>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</si>
  <si>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</si>
  <si>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</si>
  <si>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</si>
  <si>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</si>
  <si>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</si>
  <si>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</si>
  <si>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</si>
  <si>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</si>
  <si>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</si>
  <si>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</si>
  <si>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</si>
  <si>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</si>
  <si>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</si>
  <si>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</si>
  <si>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</si>
  <si>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</si>
  <si>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</si>
  <si>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</si>
  <si>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</si>
  <si>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</si>
  <si>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</si>
  <si>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</si>
  <si>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</si>
  <si>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</si>
  <si>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</si>
  <si>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</si>
  <si>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</si>
  <si>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</si>
  <si>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</si>
  <si>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</si>
  <si>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</si>
  <si>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</si>
  <si>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</si>
  <si>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</si>
  <si>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</si>
  <si>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</si>
  <si>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</si>
  <si>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</si>
  <si>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</si>
  <si>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</si>
  <si>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</si>
  <si>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</si>
  <si>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</si>
  <si>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</si>
  <si>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</si>
  <si>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</si>
  <si>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</si>
  <si>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</si>
  <si>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</si>
  <si>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</si>
  <si>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</si>
  <si>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</si>
  <si>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</si>
  <si>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</si>
  <si>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</si>
  <si>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</si>
  <si>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</si>
  <si>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</si>
  <si>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</si>
  <si>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</si>
  <si>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</si>
  <si>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</si>
  <si>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</si>
  <si>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</si>
  <si>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</si>
  <si>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</si>
  <si>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</si>
  <si>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</si>
  <si>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</si>
  <si>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</si>
  <si>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</si>
  <si>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</si>
  <si>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</si>
  <si>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</si>
  <si>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</si>
  <si>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</si>
  <si>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</si>
  <si>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</si>
  <si>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</si>
  <si>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</si>
  <si>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</si>
  <si>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</si>
  <si>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</si>
  <si>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</si>
  <si>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</si>
  <si>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</si>
  <si>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</si>
  <si>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</si>
  <si>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</si>
  <si>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</si>
  <si>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</si>
  <si>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</si>
  <si>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</si>
  <si>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</si>
  <si>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</si>
  <si>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</si>
  <si>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</si>
  <si>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</si>
  <si>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</si>
  <si>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</si>
  <si>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</si>
  <si>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</si>
  <si>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</si>
  <si>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</si>
  <si>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</si>
  <si>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</si>
  <si>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</si>
  <si>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</si>
  <si>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</si>
  <si>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</si>
  <si>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</si>
  <si>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</si>
  <si>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</si>
  <si>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</si>
  <si>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</si>
  <si>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</si>
  <si>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</si>
  <si>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</si>
  <si>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</si>
  <si>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</si>
  <si>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</si>
  <si>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</si>
  <si>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</si>
  <si>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</si>
  <si>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</si>
  <si>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</si>
  <si>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</si>
  <si>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</si>
  <si>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</si>
  <si>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</si>
  <si>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</si>
  <si>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</si>
  <si>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</si>
  <si>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</si>
  <si>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</si>
  <si>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</si>
  <si>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</si>
  <si>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</si>
  <si>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</si>
  <si>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</si>
  <si>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</si>
  <si>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</si>
  <si>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</si>
  <si>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</si>
  <si>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</si>
  <si>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</si>
  <si>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</si>
  <si>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</si>
  <si>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</si>
  <si>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</si>
  <si>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</si>
  <si>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</si>
  <si>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</si>
  <si>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</si>
  <si>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</si>
  <si>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</si>
  <si>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</si>
  <si>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</si>
  <si>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</si>
  <si>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</si>
  <si>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</si>
  <si>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</si>
  <si>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</si>
  <si>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</si>
  <si>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</si>
  <si>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</si>
  <si>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</si>
  <si>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</si>
  <si>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</si>
  <si>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</si>
  <si>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</si>
  <si>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</si>
  <si>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</si>
  <si>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</si>
  <si>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</si>
  <si>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</si>
  <si>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</si>
  <si>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</si>
  <si>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</si>
  <si>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</si>
  <si>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</si>
  <si>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</si>
  <si>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</si>
  <si>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</si>
  <si>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</si>
  <si>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</si>
  <si>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</si>
  <si>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</si>
  <si>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</si>
  <si>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</si>
  <si>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</si>
  <si>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</si>
  <si>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</si>
  <si>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</si>
  <si>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</si>
  <si>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</si>
  <si>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</si>
  <si>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</si>
  <si>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</si>
  <si>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</si>
  <si>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</si>
  <si>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</si>
  <si>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</si>
  <si>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</si>
  <si>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</si>
  <si>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</si>
  <si>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</si>
  <si>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</si>
  <si>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</si>
  <si>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</si>
  <si>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</si>
  <si>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</si>
  <si>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</si>
  <si>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</si>
  <si>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</si>
  <si>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</si>
  <si>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</si>
  <si>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</si>
  <si>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</si>
  <si>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</si>
  <si>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</si>
  <si>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</si>
  <si>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</si>
  <si>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</si>
  <si>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</si>
  <si>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</si>
  <si>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</si>
  <si>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</si>
  <si>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</si>
  <si>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</si>
  <si>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</si>
  <si>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</si>
  <si>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</si>
  <si>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</si>
  <si>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</si>
  <si>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</si>
  <si>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</si>
  <si>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</si>
  <si>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</si>
  <si>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</si>
  <si>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</si>
  <si>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</si>
  <si>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</si>
  <si>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</si>
  <si>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</si>
  <si>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</si>
  <si>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</si>
  <si>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</si>
  <si>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</si>
  <si>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</si>
  <si>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</si>
  <si>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</si>
  <si>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</si>
  <si>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</si>
  <si>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</si>
  <si>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</si>
  <si>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</si>
  <si>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</si>
  <si>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</si>
  <si>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</si>
  <si>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</si>
  <si>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</si>
  <si>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</si>
  <si>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</si>
  <si>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</si>
  <si>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</si>
  <si>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</si>
  <si>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</si>
  <si>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</si>
  <si>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</si>
  <si>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</si>
  <si>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</si>
  <si>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</si>
  <si>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</si>
  <si>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</si>
  <si>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</si>
  <si>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</si>
  <si>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</si>
  <si>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</si>
  <si>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</si>
  <si>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</si>
  <si>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</si>
  <si>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</si>
  <si>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</si>
  <si>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</si>
  <si>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</si>
  <si>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</si>
  <si>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</si>
  <si>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</si>
  <si>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</si>
  <si>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</si>
  <si>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</si>
  <si>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</si>
  <si>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</si>
  <si>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</si>
  <si>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</si>
  <si>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</si>
  <si>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</si>
  <si>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</si>
  <si>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</si>
  <si>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</si>
  <si>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</si>
  <si>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</si>
  <si>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</si>
  <si>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</si>
  <si>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</si>
  <si>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</si>
  <si>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</si>
  <si>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</si>
  <si>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</si>
  <si>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</si>
  <si>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</si>
  <si>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</si>
  <si>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</si>
  <si>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</si>
  <si>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</si>
  <si>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</si>
  <si>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</si>
  <si>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</si>
  <si>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</si>
  <si>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</si>
  <si>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</si>
  <si>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</si>
  <si>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</si>
  <si>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</si>
  <si>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</si>
  <si>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</si>
  <si>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</si>
  <si>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</si>
  <si>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</si>
  <si>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</si>
  <si>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</si>
  <si>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</si>
  <si>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</si>
  <si>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</si>
  <si>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</si>
  <si>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</si>
  <si>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</si>
  <si>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</si>
  <si>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</si>
  <si>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</si>
  <si>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</si>
  <si>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</si>
  <si>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</si>
  <si>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</si>
  <si>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</si>
  <si>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</si>
  <si>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</si>
  <si>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</si>
  <si>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</si>
  <si>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</si>
  <si>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</si>
  <si>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</si>
  <si>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</si>
  <si>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</si>
  <si>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</si>
  <si>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</si>
  <si>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</si>
  <si>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</si>
  <si>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</si>
  <si>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</si>
  <si>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</si>
  <si>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</si>
  <si>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</si>
  <si>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</si>
  <si>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</si>
  <si>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</si>
  <si>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</si>
  <si>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</si>
  <si>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</si>
  <si>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</si>
  <si>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</si>
  <si>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</si>
  <si>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</si>
  <si>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</si>
  <si>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</si>
  <si>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</si>
  <si>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</si>
  <si>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</si>
  <si>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</si>
  <si>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</si>
  <si>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</si>
  <si>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</si>
  <si>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</si>
  <si>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</si>
  <si>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</si>
  <si>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</si>
  <si>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</si>
  <si>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</si>
  <si>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</si>
  <si>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</si>
  <si>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</si>
  <si>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</si>
  <si>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</si>
  <si>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</si>
  <si>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</si>
  <si>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</si>
  <si>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</si>
  <si>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</si>
  <si>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</si>
  <si>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</si>
  <si>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</si>
  <si>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</si>
  <si>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</si>
  <si>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</si>
  <si>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</si>
  <si>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</si>
  <si>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</si>
  <si>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</si>
  <si>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</si>
  <si>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</si>
  <si>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</si>
  <si>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</si>
  <si>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</si>
  <si>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</si>
  <si>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</si>
  <si>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</si>
  <si>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</si>
  <si>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</si>
  <si>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</si>
  <si>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</si>
  <si>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</si>
  <si>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</si>
  <si>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</si>
  <si>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</si>
  <si>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</si>
  <si>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</si>
  <si>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</si>
  <si>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</si>
  <si>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</si>
  <si>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</si>
  <si>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</si>
  <si>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</si>
  <si>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</si>
  <si>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</si>
  <si>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</si>
  <si>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</si>
  <si>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</si>
  <si>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</si>
  <si>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</si>
  <si>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</si>
  <si>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</si>
  <si>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</si>
  <si>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</si>
  <si>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</si>
  <si>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</si>
  <si>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</si>
  <si>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</si>
  <si>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</si>
  <si>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</si>
  <si>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</si>
  <si>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</si>
  <si>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</si>
  <si>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</si>
  <si>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</si>
  <si>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</si>
  <si>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</si>
  <si>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</si>
  <si>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</si>
  <si>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</si>
  <si>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</si>
  <si>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</si>
  <si>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</si>
  <si>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</si>
  <si>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</si>
  <si>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</si>
  <si>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</si>
  <si>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</si>
  <si>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</si>
  <si>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</si>
  <si>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</si>
  <si>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</si>
  <si>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</si>
  <si>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</si>
  <si>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</si>
  <si>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</si>
  <si>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</si>
  <si>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</si>
  <si>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</si>
  <si>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</si>
  <si>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</si>
  <si>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</si>
  <si>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</si>
  <si>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</si>
  <si>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</si>
  <si>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</si>
  <si>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</si>
  <si>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</si>
  <si>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</si>
  <si>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</si>
  <si>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</si>
  <si>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</si>
  <si>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</si>
  <si>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</si>
  <si>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</si>
  <si>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</si>
  <si>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</si>
  <si>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</si>
  <si>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</si>
  <si>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</si>
  <si>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</si>
  <si>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</si>
  <si>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</si>
  <si>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</si>
  <si>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</si>
  <si>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</si>
  <si>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</si>
  <si>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</si>
  <si>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</si>
  <si>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</si>
  <si>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</si>
  <si>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</si>
  <si>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</si>
  <si>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</si>
  <si>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</si>
  <si>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</si>
  <si>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</si>
  <si>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</si>
  <si>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</si>
  <si>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</si>
  <si>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</si>
  <si>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</si>
  <si>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</si>
  <si>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</si>
  <si>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</si>
  <si>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</si>
  <si>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</si>
  <si>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</si>
  <si>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</si>
  <si>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</si>
  <si>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</si>
  <si>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</si>
  <si>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</si>
  <si>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</si>
  <si>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</si>
  <si>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</si>
  <si>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</si>
  <si>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</si>
  <si>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</si>
  <si>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</si>
  <si>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</si>
  <si>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</si>
  <si>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</si>
  <si>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</si>
  <si>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</si>
  <si>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</si>
  <si>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</si>
  <si>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</si>
  <si>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</si>
  <si>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</si>
  <si>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</si>
  <si>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</si>
  <si>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</si>
  <si>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</si>
  <si>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</si>
  <si>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</si>
  <si>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</si>
  <si>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</si>
  <si>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</si>
  <si>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</si>
  <si>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</si>
  <si>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</si>
  <si>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</si>
  <si>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</si>
  <si>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</si>
  <si>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</si>
  <si>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</si>
  <si>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</si>
  <si>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</si>
  <si>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</si>
  <si>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</si>
  <si>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</si>
  <si>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</si>
  <si>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</si>
  <si>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</si>
  <si>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</si>
  <si>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</si>
  <si>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</si>
  <si>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</si>
  <si>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</si>
  <si>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</si>
  <si>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</si>
  <si>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</si>
  <si>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</si>
  <si>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</si>
  <si>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</si>
  <si>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</si>
  <si>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</si>
  <si>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</si>
  <si>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</si>
  <si>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</si>
  <si>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</si>
  <si>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</si>
  <si>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</si>
  <si>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</si>
  <si>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</si>
  <si>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</si>
  <si>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</si>
  <si>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</si>
  <si>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</si>
  <si>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</si>
  <si>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</si>
  <si>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</si>
  <si>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</si>
  <si>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</si>
  <si>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</si>
  <si>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</si>
  <si>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</si>
  <si>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</si>
  <si>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</si>
  <si>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</si>
  <si>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</si>
  <si>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</si>
  <si>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</si>
  <si>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</si>
  <si>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</si>
  <si>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</si>
  <si>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</si>
  <si>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</si>
  <si>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</si>
  <si>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</si>
  <si>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</si>
  <si>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</si>
  <si>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</si>
  <si>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</si>
  <si>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</si>
  <si>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</si>
  <si>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</si>
  <si>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</si>
  <si>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</si>
  <si>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</si>
  <si>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</si>
  <si>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</si>
  <si>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</si>
  <si>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</si>
  <si>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</si>
  <si>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</si>
  <si>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</si>
  <si>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</si>
  <si>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</si>
  <si>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</si>
  <si>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</si>
  <si>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</si>
  <si>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</si>
  <si>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</si>
  <si>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</si>
  <si>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</si>
  <si>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</si>
  <si>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</si>
  <si>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</si>
  <si>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</si>
  <si>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</si>
  <si>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</si>
  <si>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</si>
  <si>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</si>
  <si>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</si>
  <si>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</si>
  <si>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</si>
  <si>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</si>
  <si>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</si>
  <si>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</si>
  <si>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</si>
  <si>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</si>
  <si>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</si>
  <si>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</si>
  <si>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</si>
  <si>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</si>
  <si>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</si>
  <si>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</si>
  <si>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</si>
  <si>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</si>
  <si>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</si>
  <si>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</si>
  <si>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</si>
  <si>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</si>
  <si>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</si>
  <si>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</si>
  <si>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</si>
  <si>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</si>
  <si>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</si>
  <si>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</si>
  <si>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</si>
  <si>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</si>
  <si>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</si>
  <si>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</si>
  <si>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</si>
  <si>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</si>
  <si>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</si>
  <si>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</si>
  <si>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</si>
  <si>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</si>
  <si>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</si>
  <si>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</si>
  <si>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</si>
  <si>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</si>
  <si>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</si>
  <si>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</si>
  <si>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</si>
  <si>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</si>
  <si>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</si>
  <si>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</si>
  <si>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</si>
  <si>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</si>
  <si>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</si>
  <si>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</si>
  <si>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</si>
  <si>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</si>
  <si>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</si>
  <si>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</si>
  <si>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</si>
  <si>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</si>
  <si>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</si>
  <si>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</si>
  <si>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</si>
  <si>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</si>
  <si>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</si>
  <si>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</si>
  <si>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</si>
  <si>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</si>
  <si>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</si>
  <si>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</si>
  <si>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</si>
  <si>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</si>
  <si>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</si>
  <si>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</si>
  <si>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</si>
  <si>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</si>
  <si>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</si>
  <si>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</si>
  <si>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</si>
  <si>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</si>
  <si>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</si>
  <si>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</si>
  <si>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</si>
  <si>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</si>
  <si>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</si>
  <si>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</si>
  <si>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</si>
  <si>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</si>
  <si>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</si>
  <si>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</si>
  <si>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</si>
  <si>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</si>
  <si>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</si>
  <si>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</si>
  <si>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</si>
  <si>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</si>
  <si>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</si>
  <si>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</si>
  <si>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</si>
  <si>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</si>
  <si>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</si>
  <si>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</si>
  <si>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</si>
  <si>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</si>
  <si>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</si>
  <si>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</si>
  <si>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</si>
  <si>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</si>
  <si>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</si>
  <si>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</si>
  <si>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</si>
  <si>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</si>
  <si>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</si>
  <si>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</si>
  <si>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</si>
  <si>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</si>
  <si>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</si>
  <si>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</si>
  <si>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</si>
  <si>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</si>
  <si>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</si>
  <si>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</si>
  <si>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</si>
  <si>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</si>
  <si>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</si>
  <si>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</si>
  <si>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</si>
  <si>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</si>
  <si>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</si>
  <si>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</si>
  <si>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</si>
  <si>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</si>
  <si>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</si>
  <si>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</si>
  <si>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</si>
  <si>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</si>
  <si>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</si>
  <si>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</si>
  <si>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</si>
  <si>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</si>
  <si>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</si>
  <si>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</si>
  <si>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</si>
  <si>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</si>
  <si>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</si>
  <si>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</si>
  <si>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</si>
  <si>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</si>
  <si>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</si>
  <si>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</si>
  <si>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</si>
  <si>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</si>
  <si>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</si>
  <si>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</si>
  <si>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</si>
  <si>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</si>
  <si>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</si>
  <si>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</si>
  <si>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</si>
  <si>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</si>
  <si>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</si>
  <si>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</si>
  <si>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</si>
  <si>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</si>
  <si>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</si>
  <si>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</si>
  <si>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</si>
  <si>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</si>
  <si>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</si>
  <si>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</si>
  <si>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</si>
  <si>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</si>
  <si>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</si>
  <si>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</si>
  <si>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</si>
  <si>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</si>
  <si>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</si>
  <si>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</si>
  <si>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</si>
  <si>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</si>
  <si>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</si>
  <si>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</si>
  <si>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</si>
  <si>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</si>
  <si>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</si>
  <si>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</si>
  <si>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</si>
  <si>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</si>
  <si>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</si>
  <si>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</si>
  <si>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</si>
  <si>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</si>
  <si>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</si>
  <si>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</si>
  <si>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</si>
  <si>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</si>
  <si>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</si>
  <si>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</si>
  <si>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</si>
  <si>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</si>
  <si>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</si>
  <si>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</si>
  <si>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</si>
  <si>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</si>
  <si>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</si>
  <si>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</si>
  <si>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</si>
  <si>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</si>
  <si>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</si>
  <si>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</si>
  <si>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</si>
  <si>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</si>
  <si>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</si>
  <si>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</si>
  <si>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</si>
  <si>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</si>
  <si>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</si>
  <si>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</si>
  <si>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</si>
  <si>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</si>
  <si>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</si>
  <si>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</si>
  <si>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</si>
  <si>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</si>
  <si>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</si>
  <si>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</si>
  <si>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</si>
  <si>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</si>
  <si>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</si>
  <si>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</si>
  <si>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</si>
  <si>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</si>
  <si>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</si>
  <si>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</si>
  <si>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</si>
  <si>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</si>
  <si>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</si>
  <si>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</si>
  <si>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</si>
  <si>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</si>
  <si>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</si>
  <si>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</si>
  <si>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</si>
  <si>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</si>
  <si>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</si>
  <si>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</si>
  <si>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</si>
  <si>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</si>
  <si>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</si>
  <si>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</si>
  <si>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</si>
  <si>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</si>
  <si>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</si>
  <si>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</si>
  <si>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</si>
  <si>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</si>
  <si>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</si>
  <si>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</si>
  <si>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</si>
  <si>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</si>
  <si>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</si>
  <si>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</si>
  <si>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</si>
  <si>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</si>
  <si>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</si>
  <si>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</si>
  <si>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</si>
  <si>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</si>
  <si>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</si>
  <si>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</si>
  <si>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</si>
  <si>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</si>
  <si>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</si>
  <si>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</si>
  <si>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</si>
  <si>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</si>
  <si>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</si>
  <si>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</si>
  <si>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</si>
  <si>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</si>
  <si>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</si>
  <si>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</si>
  <si>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</si>
  <si>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</si>
  <si>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</si>
  <si>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</si>
  <si>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</si>
  <si>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</si>
  <si>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</si>
  <si>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</si>
  <si>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</si>
  <si>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</si>
  <si>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</si>
  <si>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</si>
  <si>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</si>
  <si>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</si>
  <si>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</si>
  <si>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</si>
  <si>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</si>
  <si>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</si>
  <si>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</si>
  <si>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</si>
  <si>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</si>
  <si>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</si>
  <si>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</si>
  <si>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</si>
  <si>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</si>
  <si>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</si>
  <si>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</si>
  <si>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</si>
  <si>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</si>
  <si>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</si>
  <si>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</si>
  <si>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</si>
  <si>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</si>
  <si>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</si>
  <si>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</si>
  <si>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</si>
  <si>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</si>
  <si>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</si>
  <si>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</si>
  <si>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</si>
  <si>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</si>
  <si>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</si>
  <si>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</si>
  <si>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</si>
  <si>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</si>
  <si>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</si>
  <si>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</si>
  <si>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</si>
  <si>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</si>
  <si>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</si>
  <si>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</si>
  <si>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</si>
  <si>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</si>
  <si>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</si>
  <si>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</si>
  <si>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</si>
  <si>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</si>
  <si>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</si>
  <si>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</si>
  <si>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</si>
  <si>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</si>
  <si>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</si>
  <si>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</si>
  <si>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</si>
  <si>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</si>
  <si>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</si>
  <si>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</si>
  <si>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</si>
  <si>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</si>
  <si>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</si>
  <si>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</si>
  <si>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</si>
  <si>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</si>
  <si>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</si>
  <si>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</si>
  <si>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</si>
  <si>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</si>
  <si>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</si>
  <si>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</si>
  <si>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</si>
  <si>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</si>
  <si>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</si>
  <si>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</si>
  <si>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</si>
  <si>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</si>
  <si>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</si>
  <si>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</si>
  <si>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</si>
  <si>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</si>
  <si>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</si>
  <si>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</si>
  <si>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</si>
  <si>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</si>
  <si>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</si>
  <si>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</si>
  <si>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</si>
  <si>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</si>
  <si>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</si>
  <si>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</si>
  <si>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</si>
  <si>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</si>
  <si>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</si>
  <si>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</si>
  <si>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</si>
  <si>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</si>
  <si>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</si>
  <si>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</si>
  <si>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</si>
  <si>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</si>
  <si>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</si>
  <si>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</si>
  <si>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</si>
  <si>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</si>
  <si>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</si>
  <si>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</si>
  <si>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</si>
  <si>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</si>
  <si>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</si>
  <si>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</si>
  <si>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</si>
  <si>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</si>
  <si>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</si>
  <si>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</si>
  <si>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</si>
  <si>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</si>
  <si>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</si>
  <si>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</si>
  <si>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</si>
  <si>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</si>
  <si>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</si>
  <si>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</si>
  <si>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</si>
  <si>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</si>
  <si>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</si>
  <si>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</si>
  <si>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</si>
  <si>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</si>
  <si>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</si>
  <si>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</si>
  <si>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</si>
  <si>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</si>
  <si>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</si>
  <si>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</si>
  <si>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</si>
  <si>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</si>
  <si>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</si>
  <si>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</si>
  <si>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</si>
  <si>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</si>
  <si>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</si>
  <si>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</si>
  <si>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</si>
  <si>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</si>
  <si>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</si>
  <si>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</si>
  <si>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</si>
  <si>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</si>
  <si>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</si>
  <si>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</si>
  <si>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</si>
  <si>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</si>
  <si>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</si>
  <si>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</si>
  <si>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</si>
  <si>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</si>
  <si>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</si>
  <si>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</si>
  <si>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</si>
  <si>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</si>
  <si>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</si>
  <si>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</si>
  <si>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</si>
  <si>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</si>
  <si>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</si>
  <si>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</si>
  <si>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</si>
  <si>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</si>
  <si>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</si>
  <si>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</si>
  <si>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</si>
  <si>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</si>
  <si>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</si>
  <si>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</si>
  <si>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</si>
  <si>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</si>
  <si>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</si>
  <si>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</si>
  <si>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</si>
  <si>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</si>
  <si>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</si>
  <si>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</si>
  <si>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</si>
  <si>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</si>
  <si>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</si>
  <si>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</si>
  <si>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</si>
  <si>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</si>
  <si>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</si>
  <si>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</si>
  <si>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</si>
  <si>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</si>
  <si>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</si>
  <si>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</si>
  <si>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</si>
  <si>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</si>
  <si>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</si>
  <si>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</si>
  <si>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</si>
  <si>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</si>
  <si>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</si>
  <si>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</si>
  <si>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</si>
  <si>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</si>
  <si>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</si>
  <si>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</si>
  <si>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</si>
  <si>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</si>
  <si>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</si>
  <si>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</si>
  <si>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</si>
  <si>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</si>
  <si>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</si>
  <si>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</si>
  <si>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</si>
  <si>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</si>
  <si>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</si>
  <si>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</si>
  <si>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</si>
  <si>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</si>
  <si>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</si>
  <si>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</si>
  <si>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</si>
  <si>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</si>
  <si>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</si>
  <si>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</si>
  <si>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</si>
  <si>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</si>
  <si>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</si>
  <si>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</si>
  <si>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</si>
  <si>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</si>
  <si>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</si>
  <si>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</si>
  <si>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</si>
  <si>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</si>
  <si>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</si>
  <si>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</si>
  <si>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</si>
  <si>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</si>
  <si>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</si>
  <si>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</si>
  <si>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</si>
  <si>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</si>
  <si>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</si>
  <si>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</si>
  <si>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</si>
  <si>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</si>
  <si>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</si>
  <si>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</si>
  <si>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</si>
  <si>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</si>
  <si>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</si>
  <si>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</si>
  <si>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</si>
  <si>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</si>
  <si>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</si>
  <si>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</si>
  <si>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</si>
  <si>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</si>
  <si>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</si>
  <si>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</si>
  <si>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</si>
  <si>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</si>
  <si>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</si>
  <si>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</si>
  <si>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</si>
  <si>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</si>
  <si>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</si>
  <si>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</si>
  <si>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</si>
  <si>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</si>
  <si>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</si>
  <si>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</si>
  <si>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</si>
  <si>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</si>
  <si>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</si>
  <si>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</si>
  <si>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</si>
  <si>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</si>
  <si>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</si>
  <si>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</si>
  <si>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</si>
  <si>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</si>
  <si>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</si>
  <si>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</si>
  <si>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</si>
  <si>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</si>
  <si>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</si>
  <si>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</si>
  <si>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</si>
  <si>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</si>
  <si>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</si>
  <si>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</si>
  <si>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</si>
  <si>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</si>
  <si>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</si>
  <si>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</si>
  <si>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</si>
  <si>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</si>
  <si>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</si>
  <si>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</si>
  <si>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</si>
  <si>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</si>
  <si>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</si>
  <si>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</si>
  <si>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</si>
  <si>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</si>
  <si>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</si>
  <si>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</si>
  <si>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</si>
  <si>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</si>
  <si>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</si>
  <si>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</si>
  <si>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</si>
  <si>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</si>
  <si>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</si>
  <si>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</si>
  <si>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</si>
  <si>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</si>
  <si>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</si>
  <si>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</si>
  <si>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</si>
  <si>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</si>
  <si>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</si>
  <si>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</si>
  <si>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</si>
  <si>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</si>
  <si>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</si>
  <si>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</si>
  <si>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</si>
  <si>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</si>
  <si>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</si>
  <si>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</si>
  <si>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</si>
  <si>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</si>
  <si>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</si>
  <si>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</si>
  <si>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</si>
  <si>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</si>
  <si>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</si>
  <si>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</si>
  <si>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</si>
  <si>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</si>
  <si>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</si>
  <si>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</si>
  <si>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</si>
  <si>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</si>
  <si>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</si>
  <si>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</si>
  <si>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</si>
  <si>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</si>
  <si>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</si>
  <si>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</si>
  <si>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</si>
  <si>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</si>
  <si>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</si>
  <si>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</si>
  <si>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</si>
  <si>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</si>
  <si>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</si>
  <si>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</si>
  <si>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</si>
  <si>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</si>
  <si>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</si>
  <si>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</si>
  <si>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</si>
  <si>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</si>
  <si>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</si>
  <si>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</si>
  <si>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</si>
  <si>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</si>
  <si>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</si>
  <si>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</si>
  <si>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</si>
  <si>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</si>
  <si>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</si>
  <si>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</si>
  <si>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</si>
  <si>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</si>
  <si>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</si>
  <si>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</si>
  <si>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</si>
  <si>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</si>
  <si>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</si>
  <si>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</si>
  <si>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</si>
  <si>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</si>
  <si>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</si>
  <si>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</si>
  <si>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</si>
  <si>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</si>
  <si>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</si>
  <si>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</si>
  <si>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</si>
  <si>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</si>
  <si>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</si>
  <si>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</si>
  <si>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</si>
  <si>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</si>
  <si>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</si>
  <si>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</si>
  <si>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</si>
  <si>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</si>
  <si>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</si>
  <si>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</si>
  <si>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</si>
  <si>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</si>
  <si>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</si>
  <si>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</si>
  <si>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</si>
  <si>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</si>
  <si>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</si>
  <si>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</si>
  <si>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</si>
  <si>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</si>
  <si>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</si>
  <si>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</si>
  <si>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</si>
  <si>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</si>
  <si>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</si>
  <si>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</si>
  <si>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</si>
  <si>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</si>
  <si>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</si>
  <si>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</si>
  <si>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</si>
  <si>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</si>
  <si>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</si>
  <si>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</si>
  <si>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</si>
  <si>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</si>
  <si>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</si>
  <si>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</si>
  <si>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</si>
  <si>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</si>
  <si>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</si>
  <si>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</si>
  <si>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</si>
  <si>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</si>
  <si>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</si>
  <si>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</si>
  <si>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</si>
  <si>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</si>
  <si>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</si>
  <si>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</si>
  <si>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</si>
  <si>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</si>
  <si>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</si>
  <si>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</si>
  <si>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</si>
  <si>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</si>
  <si>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</si>
  <si>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</si>
  <si>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</si>
  <si>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</si>
  <si>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</si>
  <si>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</si>
  <si>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</si>
  <si>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</si>
  <si>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</si>
  <si>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</si>
  <si>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</si>
  <si>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</si>
  <si>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</si>
  <si>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</si>
  <si>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</si>
  <si>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</si>
  <si>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</si>
  <si>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</si>
  <si>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</si>
  <si>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</si>
  <si>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</si>
  <si>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</si>
  <si>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</si>
  <si>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</si>
  <si>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</si>
  <si>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</si>
  <si>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</si>
  <si>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</si>
  <si>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</si>
  <si>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</si>
  <si>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</si>
  <si>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</si>
  <si>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</si>
  <si>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</si>
  <si>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</si>
  <si>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</si>
  <si>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</si>
  <si>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</si>
  <si>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</si>
  <si>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</si>
  <si>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</si>
  <si>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</si>
  <si>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</si>
  <si>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</si>
  <si>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</si>
  <si>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</si>
  <si>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</si>
  <si>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</si>
  <si>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</si>
  <si>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</si>
  <si>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</si>
  <si>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</si>
  <si>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</si>
  <si>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</si>
  <si>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</si>
  <si>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</si>
  <si>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</si>
  <si>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</si>
  <si>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</si>
  <si>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</si>
  <si>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</si>
  <si>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</si>
  <si>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</si>
  <si>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</si>
  <si>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</si>
  <si>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</si>
  <si>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</si>
  <si>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</si>
  <si>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</si>
  <si>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</si>
  <si>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</si>
  <si>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</si>
  <si>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</si>
  <si>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</si>
  <si>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</si>
  <si>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</si>
  <si>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</si>
  <si>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</si>
  <si>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</si>
  <si>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</si>
  <si>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</si>
  <si>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</si>
  <si>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</si>
  <si>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</si>
  <si>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</si>
  <si>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</si>
  <si>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</si>
  <si>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</si>
  <si>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</si>
  <si>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</si>
  <si>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</si>
  <si>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</si>
  <si>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</si>
  <si>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</si>
  <si>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</si>
  <si>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</si>
  <si>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</si>
  <si>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</si>
  <si>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</si>
  <si>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</si>
  <si>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</si>
  <si>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</si>
  <si>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</si>
  <si>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</si>
  <si>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</si>
  <si>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</si>
  <si>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</si>
  <si>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</si>
  <si>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</si>
  <si>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</si>
  <si>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</si>
  <si>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</si>
  <si>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</si>
  <si>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</si>
  <si>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</si>
  <si>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</si>
  <si>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</si>
  <si>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</si>
  <si>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</si>
  <si>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</si>
  <si>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</si>
  <si>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</si>
  <si>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</si>
  <si>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</si>
  <si>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</si>
  <si>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</si>
  <si>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</si>
  <si>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</si>
  <si>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</si>
  <si>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</si>
  <si>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</si>
  <si>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</si>
  <si>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</si>
  <si>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</si>
  <si>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</si>
  <si>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</si>
  <si>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</si>
  <si>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</si>
  <si>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</si>
  <si>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</si>
  <si>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</si>
  <si>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</si>
  <si>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</si>
  <si>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</si>
  <si>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</si>
  <si>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</si>
  <si>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</si>
  <si>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</si>
  <si>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</si>
  <si>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</si>
  <si>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</si>
  <si>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</si>
  <si>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</si>
  <si>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</si>
  <si>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</si>
  <si>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</si>
  <si>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</si>
  <si>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</si>
  <si>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</si>
  <si>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</si>
  <si>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</si>
  <si>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</si>
  <si>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</si>
  <si>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</si>
  <si>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</si>
  <si>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</si>
  <si>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</si>
  <si>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</si>
  <si>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</si>
  <si>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</si>
  <si>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</si>
  <si>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</si>
  <si>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</si>
  <si>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</si>
  <si>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</si>
  <si>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</si>
  <si>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</si>
  <si>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</si>
  <si>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</si>
  <si>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</si>
  <si>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</si>
  <si>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</si>
  <si>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</si>
  <si>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</si>
  <si>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</si>
  <si>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</si>
  <si>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</si>
  <si>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</si>
  <si>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</si>
  <si>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</si>
  <si>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</si>
  <si>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</si>
  <si>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</si>
  <si>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</si>
  <si>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</si>
  <si>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</si>
  <si>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</si>
  <si>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</si>
  <si>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</si>
  <si>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</si>
  <si>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</si>
  <si>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</si>
  <si>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</si>
  <si>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</si>
  <si>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</si>
  <si>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</si>
  <si>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</si>
  <si>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</si>
  <si>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</si>
  <si>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</si>
  <si>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</si>
  <si>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</si>
  <si>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</si>
  <si>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</si>
  <si>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</si>
  <si>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</si>
  <si>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</si>
  <si>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</si>
  <si>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</si>
  <si>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</si>
  <si>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</si>
  <si>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</si>
  <si>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</si>
  <si>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</si>
  <si>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</si>
  <si>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</si>
  <si>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</si>
  <si>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</si>
  <si>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</si>
  <si>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</si>
  <si>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</si>
  <si>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</si>
  <si>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</si>
  <si>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</si>
  <si>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</si>
  <si>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</si>
  <si>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</si>
  <si>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</si>
  <si>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</si>
  <si>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</si>
  <si>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</si>
  <si>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</si>
  <si>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</si>
  <si>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</si>
  <si>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</si>
  <si>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</si>
  <si>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</si>
  <si>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</si>
  <si>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</si>
  <si>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</si>
  <si>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</si>
  <si>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</si>
  <si>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</si>
  <si>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</si>
  <si>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</si>
  <si>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</si>
  <si>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</si>
  <si>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</si>
  <si>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</si>
  <si>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</si>
  <si>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</si>
  <si>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</si>
  <si>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</si>
  <si>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</si>
  <si>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</si>
  <si>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</si>
  <si>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</si>
  <si>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</si>
  <si>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</si>
  <si>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</si>
  <si>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</si>
  <si>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</si>
  <si>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</si>
  <si>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</si>
  <si>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</si>
  <si>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</si>
  <si>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</si>
  <si>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</si>
  <si>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</si>
  <si>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</si>
  <si>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</si>
  <si>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</si>
  <si>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</si>
  <si>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</si>
  <si>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</si>
  <si>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</si>
  <si>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</si>
  <si>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</si>
  <si>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</si>
  <si>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</si>
  <si>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</si>
  <si>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</si>
  <si>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</si>
  <si>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</si>
  <si>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</si>
  <si>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</si>
  <si>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</si>
  <si>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</si>
  <si>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</si>
  <si>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</si>
  <si>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</si>
  <si>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</si>
  <si>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</si>
  <si>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</si>
  <si>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</si>
  <si>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</si>
  <si>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</si>
  <si>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</si>
  <si>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</si>
  <si>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</si>
  <si>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</si>
  <si>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</si>
  <si>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</si>
  <si>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</si>
  <si>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</si>
  <si>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</si>
  <si>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</si>
  <si>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</si>
  <si>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</si>
  <si>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</si>
  <si>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</si>
  <si>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</si>
  <si>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</si>
  <si>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</si>
  <si>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</si>
  <si>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</si>
  <si>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</si>
  <si>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</si>
  <si>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</si>
  <si>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</si>
  <si>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</si>
  <si>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</si>
  <si>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</si>
  <si>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</si>
  <si>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</si>
  <si>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</si>
  <si>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</si>
  <si>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</si>
  <si>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</si>
  <si>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</si>
  <si>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</si>
  <si>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</si>
  <si>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</si>
  <si>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</si>
  <si>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</si>
  <si>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</si>
  <si>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</si>
  <si>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</si>
  <si>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</si>
  <si>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</si>
  <si>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</si>
  <si>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</si>
  <si>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</si>
  <si>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</si>
  <si>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</si>
  <si>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</si>
  <si>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</si>
  <si>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</si>
  <si>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</si>
  <si>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</si>
  <si>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</si>
  <si>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</si>
  <si>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</si>
  <si>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</si>
  <si>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</si>
  <si>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</si>
  <si>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</si>
  <si>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</si>
  <si>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</si>
  <si>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</si>
  <si>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</si>
  <si>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</si>
  <si>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</si>
  <si>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</si>
  <si>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</si>
  <si>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</si>
  <si>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</si>
  <si>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</si>
  <si>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</si>
  <si>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</si>
  <si>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</si>
  <si>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</si>
  <si>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</si>
  <si>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</si>
  <si>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</si>
  <si>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</si>
  <si>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</si>
  <si>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</si>
  <si>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</si>
  <si>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</si>
  <si>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</si>
  <si>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</si>
  <si>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</si>
  <si>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</si>
  <si>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</si>
  <si>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</si>
  <si>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</si>
  <si>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</si>
  <si>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</si>
  <si>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</si>
  <si>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</si>
  <si>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</si>
  <si>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</si>
  <si>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</si>
  <si>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</si>
  <si>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</si>
  <si>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</si>
  <si>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</si>
  <si>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</si>
  <si>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</si>
  <si>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</si>
  <si>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</si>
  <si>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</si>
  <si>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</si>
  <si>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</si>
  <si>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</si>
  <si>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</si>
  <si>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</si>
  <si>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</si>
  <si>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</si>
  <si>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</si>
  <si>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</si>
  <si>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</si>
  <si>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</si>
  <si>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</si>
  <si>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</si>
  <si>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</si>
  <si>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</si>
  <si>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</si>
  <si>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</si>
  <si>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</si>
  <si>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</si>
  <si>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</si>
  <si>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</si>
  <si>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</si>
  <si>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</si>
  <si>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</si>
  <si>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</si>
  <si>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</si>
  <si>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</si>
  <si>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</si>
  <si>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</si>
  <si>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</si>
  <si>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</si>
  <si>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</si>
  <si>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</si>
  <si>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</si>
  <si>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</si>
  <si>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</si>
  <si>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</si>
  <si>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</si>
  <si>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</si>
  <si>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</si>
  <si>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</si>
  <si>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</si>
  <si>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</si>
  <si>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</si>
  <si>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</si>
  <si>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</si>
  <si>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</si>
  <si>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</si>
  <si>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</si>
  <si>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</si>
  <si>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</si>
  <si>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</si>
  <si>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</si>
  <si>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</si>
  <si>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</si>
  <si>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</si>
  <si>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</si>
  <si>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</si>
  <si>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</si>
  <si>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</si>
  <si>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</si>
  <si>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</si>
  <si>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</si>
  <si>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</si>
  <si>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</si>
  <si>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</si>
  <si>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</si>
  <si>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</si>
  <si>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</si>
  <si>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</si>
  <si>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</si>
  <si>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</si>
  <si>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</si>
  <si>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</si>
  <si>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</si>
  <si>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</si>
  <si>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</si>
  <si>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</si>
  <si>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</si>
  <si>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</si>
  <si>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</si>
  <si>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</si>
  <si>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</si>
  <si>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</si>
  <si>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</si>
  <si>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</si>
  <si>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</si>
  <si>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</si>
  <si>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</si>
  <si>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</si>
  <si>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</si>
  <si>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</si>
  <si>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</si>
  <si>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</si>
  <si>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</si>
  <si>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</si>
  <si>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</si>
  <si>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</si>
  <si>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</si>
  <si>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</si>
  <si>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</si>
  <si>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</si>
  <si>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</si>
  <si>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</si>
  <si>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</si>
  <si>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</si>
  <si>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</si>
  <si>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</si>
  <si>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</si>
  <si>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</si>
  <si>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</si>
  <si>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</si>
  <si>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</si>
  <si>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</si>
  <si>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</si>
  <si>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</si>
  <si>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</si>
  <si>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</si>
  <si>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</si>
  <si>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</si>
  <si>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</si>
  <si>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</si>
  <si>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</si>
  <si>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</si>
  <si>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</si>
  <si>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</si>
  <si>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</si>
  <si>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</si>
  <si>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</si>
  <si>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</si>
  <si>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</si>
  <si>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</si>
  <si>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</si>
  <si>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</si>
  <si>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</si>
  <si>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</si>
  <si>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</si>
  <si>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</si>
  <si>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</si>
  <si>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</si>
  <si>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</si>
  <si>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</si>
  <si>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</si>
  <si>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</si>
  <si>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</si>
  <si>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</si>
  <si>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</si>
  <si>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</si>
  <si>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</si>
  <si>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</si>
  <si>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</si>
  <si>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</si>
  <si>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</si>
  <si>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</si>
  <si>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</si>
  <si>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</si>
  <si>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</si>
  <si>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</si>
  <si>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</si>
  <si>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</si>
  <si>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</si>
  <si>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</si>
  <si>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</si>
  <si>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</si>
  <si>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</si>
  <si>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</si>
  <si>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</si>
  <si>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</si>
  <si>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</si>
  <si>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</si>
  <si>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</si>
  <si>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</si>
  <si>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</si>
  <si>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</si>
  <si>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</si>
  <si>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</si>
  <si>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</si>
  <si>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</si>
  <si>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</si>
  <si>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</si>
  <si>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</si>
  <si>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</si>
  <si>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</si>
  <si>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</si>
  <si>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</si>
  <si>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</si>
  <si>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</si>
  <si>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</si>
  <si>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</si>
  <si>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</si>
  <si>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</si>
  <si>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</si>
  <si>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</si>
  <si>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</si>
  <si>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</si>
  <si>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</si>
  <si>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</si>
  <si>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</si>
  <si>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</si>
  <si>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</si>
  <si>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</si>
  <si>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</si>
  <si>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</si>
  <si>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</si>
  <si>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</si>
  <si>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</si>
  <si>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</si>
  <si>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</si>
  <si>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</si>
  <si>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</si>
  <si>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</si>
  <si>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</si>
  <si>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</si>
  <si>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</si>
  <si>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</si>
  <si>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</si>
  <si>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</si>
  <si>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</si>
  <si>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</si>
  <si>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</si>
  <si>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</si>
  <si>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</si>
  <si>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</si>
  <si>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</si>
  <si>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</si>
  <si>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</si>
  <si>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</si>
  <si>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</si>
  <si>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</si>
  <si>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</si>
  <si>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</si>
  <si>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</si>
  <si>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</si>
  <si>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</si>
  <si>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</si>
  <si>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</si>
  <si>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</si>
  <si>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</si>
  <si>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</si>
  <si>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</si>
  <si>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</si>
  <si>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</si>
  <si>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</si>
  <si>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</si>
  <si>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</si>
  <si>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</si>
  <si>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</si>
  <si>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</si>
  <si>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</si>
  <si>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</si>
  <si>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</si>
  <si>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</si>
  <si>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</si>
  <si>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</si>
  <si>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</si>
  <si>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</si>
  <si>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</si>
  <si>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</si>
  <si>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</si>
  <si>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</si>
  <si>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</si>
  <si>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</si>
  <si>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</si>
  <si>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</si>
  <si>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</si>
  <si>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</si>
  <si>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</si>
  <si>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</si>
  <si>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</si>
  <si>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</si>
  <si>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</si>
  <si>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</si>
  <si>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</si>
  <si>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</si>
  <si>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</si>
  <si>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</si>
  <si>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</si>
  <si>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</si>
  <si>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</si>
  <si>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</si>
  <si>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</si>
  <si>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</si>
  <si>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</si>
  <si>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</si>
  <si>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</si>
  <si>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</si>
  <si>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</si>
  <si>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</si>
  <si>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</si>
  <si>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</si>
  <si>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</si>
  <si>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</si>
  <si>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</si>
  <si>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</si>
  <si>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</si>
  <si>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</si>
  <si>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</si>
  <si>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</si>
  <si>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</si>
  <si>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</si>
  <si>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</si>
  <si>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</si>
  <si>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</si>
  <si>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</si>
  <si>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</si>
  <si>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</si>
  <si>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</si>
  <si>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</si>
  <si>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</si>
  <si>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</si>
  <si>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</si>
  <si>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</si>
  <si>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</si>
  <si>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</si>
  <si>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</si>
  <si>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</si>
  <si>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</si>
  <si>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</si>
  <si>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</si>
  <si>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</si>
  <si>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</si>
  <si>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</si>
  <si>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</si>
  <si>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</si>
  <si>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</si>
  <si>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</si>
  <si>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</si>
  <si>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</si>
  <si>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</si>
  <si>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</si>
  <si>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</si>
  <si>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</si>
  <si>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</si>
  <si>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</si>
  <si>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</si>
  <si>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</si>
  <si>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</si>
  <si>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</si>
  <si>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</si>
  <si>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</si>
  <si>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</si>
  <si>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</si>
  <si>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</si>
  <si>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</si>
  <si>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</si>
  <si>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</si>
  <si>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</si>
  <si>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</si>
  <si>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</si>
  <si>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</si>
  <si>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</si>
  <si>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</si>
  <si>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</si>
  <si>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</si>
  <si>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</si>
  <si>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</si>
  <si>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</si>
  <si>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</si>
  <si>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</si>
  <si>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</si>
  <si>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</si>
  <si>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</si>
  <si>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</si>
  <si>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</si>
  <si>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</si>
  <si>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</si>
  <si>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</si>
  <si>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</si>
  <si>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</si>
  <si>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</si>
  <si>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</si>
  <si>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</si>
  <si>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</si>
  <si>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</si>
  <si>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</si>
  <si>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</si>
  <si>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</si>
  <si>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</si>
  <si>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</si>
  <si>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</si>
  <si>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</si>
  <si>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</si>
  <si>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</si>
  <si>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</si>
  <si>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</si>
  <si>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</si>
  <si>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</si>
  <si>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</si>
  <si>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</si>
  <si>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</si>
  <si>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</si>
  <si>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</si>
  <si>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</si>
  <si>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</si>
  <si>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</si>
  <si>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</si>
  <si>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</si>
  <si>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</si>
  <si>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</si>
  <si>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</si>
  <si>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</si>
  <si>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</si>
  <si>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</si>
  <si>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</si>
  <si>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</si>
  <si>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</si>
  <si>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</si>
  <si>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</si>
  <si>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</si>
  <si>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</si>
  <si>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</si>
  <si>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</si>
  <si>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</si>
  <si>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</si>
  <si>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</si>
  <si>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</si>
  <si>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</si>
  <si>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</si>
  <si>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</si>
  <si>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</si>
  <si>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</si>
  <si>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</si>
  <si>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</si>
  <si>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</si>
  <si>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</si>
  <si>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</si>
  <si>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</si>
  <si>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</si>
  <si>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</si>
  <si>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</si>
  <si>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</si>
  <si>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</si>
  <si>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</si>
  <si>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</si>
  <si>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</si>
  <si>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</si>
  <si>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</si>
  <si>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</si>
  <si>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</si>
  <si>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</si>
  <si>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</si>
  <si>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</si>
  <si>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</si>
  <si>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</si>
  <si>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</si>
  <si>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</si>
  <si>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</si>
  <si>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</si>
  <si>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</si>
  <si>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</si>
  <si>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</si>
  <si>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</si>
  <si>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</si>
  <si>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</si>
  <si>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</si>
  <si>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</si>
  <si>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</si>
  <si>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</si>
  <si>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</si>
  <si>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</si>
  <si>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</si>
  <si>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</si>
  <si>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</si>
  <si>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</si>
  <si>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</si>
  <si>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</si>
  <si>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</si>
  <si>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</si>
  <si>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</si>
  <si>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</si>
  <si>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</si>
  <si>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</si>
  <si>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</si>
  <si>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</si>
  <si>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</si>
  <si>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</si>
  <si>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</si>
  <si>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</si>
  <si>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</si>
  <si>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</si>
  <si>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</si>
  <si>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</si>
  <si>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</si>
  <si>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</si>
  <si>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</si>
  <si>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</si>
  <si>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</si>
  <si>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</si>
  <si>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</si>
  <si>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</si>
  <si>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</si>
  <si>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</si>
  <si>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</si>
  <si>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</si>
  <si>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</si>
  <si>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</si>
  <si>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</si>
  <si>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</si>
  <si>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</si>
  <si>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</si>
  <si>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</si>
  <si>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</si>
  <si>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</si>
  <si>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</si>
  <si>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</si>
  <si>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</si>
  <si>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</si>
  <si>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</si>
  <si>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</si>
  <si>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</si>
  <si>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</si>
  <si>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</si>
  <si>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</si>
  <si>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</si>
  <si>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</si>
  <si>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</si>
  <si>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</si>
  <si>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</si>
  <si>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</si>
  <si>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</si>
  <si>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</si>
  <si>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</si>
  <si>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</si>
  <si>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</si>
  <si>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</si>
  <si>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</si>
  <si>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</si>
  <si>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</si>
  <si>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</si>
  <si>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</si>
  <si>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</si>
  <si>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</si>
  <si>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</si>
  <si>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</si>
  <si>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</si>
  <si>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</si>
  <si>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</si>
  <si>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</si>
  <si>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</si>
  <si>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</si>
  <si>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</si>
  <si>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</si>
  <si>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</si>
  <si>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</si>
  <si>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</si>
  <si>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</si>
  <si>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</si>
  <si>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</si>
  <si>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</si>
  <si>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</si>
  <si>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</si>
  <si>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</si>
  <si>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</si>
  <si>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</si>
  <si>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</si>
  <si>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</si>
  <si>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</si>
  <si>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</si>
  <si>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</si>
  <si>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</si>
  <si>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</si>
  <si>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</si>
  <si>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</si>
  <si>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</si>
  <si>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</si>
  <si>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</si>
  <si>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</si>
  <si>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</si>
  <si>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</si>
  <si>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</si>
  <si>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</si>
  <si>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</si>
  <si>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</si>
  <si>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</si>
  <si>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</si>
  <si>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</si>
  <si>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</si>
  <si>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</si>
  <si>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</si>
  <si>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</si>
  <si>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</si>
  <si>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</si>
  <si>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</si>
  <si>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</si>
  <si>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</si>
  <si>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</si>
  <si>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</si>
  <si>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</si>
  <si>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</si>
  <si>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</si>
  <si>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</si>
  <si>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</si>
  <si>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</si>
  <si>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</si>
  <si>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</si>
  <si>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</si>
  <si>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</si>
  <si>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</si>
  <si>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</si>
  <si>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</si>
  <si>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</si>
  <si>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</si>
  <si>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</si>
  <si>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</si>
  <si>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</si>
  <si>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</si>
  <si>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</si>
  <si>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</si>
  <si>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</si>
  <si>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</si>
  <si>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</si>
  <si>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</si>
  <si>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</si>
  <si>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</si>
  <si>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</si>
  <si>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</si>
  <si>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</si>
  <si>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</si>
  <si>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</si>
  <si>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</si>
  <si>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</si>
  <si>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</si>
  <si>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</si>
  <si>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</si>
  <si>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</si>
  <si>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</si>
  <si>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</si>
  <si>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</si>
  <si>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</si>
  <si>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</si>
  <si>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</si>
  <si>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</si>
  <si>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</si>
  <si>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</si>
  <si>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</si>
  <si>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</si>
  <si>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</si>
  <si>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</si>
  <si>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</si>
  <si>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</si>
  <si>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</si>
  <si>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</si>
  <si>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</si>
  <si>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</si>
  <si>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</si>
  <si>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</si>
  <si>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</si>
  <si>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</si>
  <si>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</si>
  <si>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</si>
  <si>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</si>
  <si>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</si>
  <si>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</si>
  <si>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</si>
  <si>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</si>
  <si>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</si>
  <si>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</si>
  <si>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</si>
  <si>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</si>
  <si>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</si>
  <si>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</si>
  <si>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</si>
  <si>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</si>
  <si>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</si>
  <si>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</si>
  <si>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</si>
  <si>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</si>
  <si>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</si>
  <si>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</si>
  <si>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</si>
  <si>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</si>
  <si>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</si>
  <si>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</si>
  <si>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</si>
  <si>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</si>
  <si>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</si>
  <si>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</si>
  <si>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</si>
  <si>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</si>
  <si>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</si>
  <si>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</si>
  <si>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</si>
  <si>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</si>
  <si>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</si>
  <si>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</si>
  <si>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</si>
  <si>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</si>
  <si>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</si>
  <si>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</si>
  <si>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</si>
  <si>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</si>
  <si>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</si>
  <si>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</si>
  <si>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</si>
  <si>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</si>
  <si>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</si>
  <si>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</si>
  <si>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</si>
  <si>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</si>
  <si>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</si>
  <si>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</si>
  <si>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</si>
  <si>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</si>
  <si>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</si>
  <si>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</si>
  <si>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</si>
  <si>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</si>
  <si>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</si>
  <si>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</si>
  <si>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</si>
  <si>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</si>
  <si>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</si>
  <si>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</si>
  <si>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</si>
  <si>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</si>
  <si>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</si>
  <si>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</si>
  <si>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</si>
  <si>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</si>
  <si>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</si>
  <si>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</si>
  <si>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</si>
  <si>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</si>
  <si>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</si>
  <si>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</si>
  <si>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</si>
  <si>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</si>
  <si>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</si>
  <si>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</si>
  <si>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</si>
  <si>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</si>
  <si>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</si>
  <si>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</si>
  <si>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</si>
  <si>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</si>
  <si>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</si>
  <si>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</si>
  <si>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</si>
  <si>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</si>
  <si>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</si>
  <si>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</si>
  <si>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</si>
  <si>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</si>
  <si>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</si>
  <si>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</si>
  <si>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</si>
  <si>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</si>
  <si>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</si>
  <si>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</si>
  <si>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</si>
  <si>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</si>
  <si>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</si>
  <si>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</si>
  <si>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</si>
  <si>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</si>
  <si>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</si>
  <si>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</si>
  <si>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</si>
  <si>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</si>
  <si>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</si>
  <si>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</si>
  <si>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</si>
  <si>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</si>
  <si>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</si>
  <si>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</si>
  <si>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</si>
  <si>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</si>
  <si>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</si>
  <si>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</si>
  <si>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</si>
  <si>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</si>
  <si>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</si>
  <si>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</si>
  <si>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</si>
  <si>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</si>
  <si>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</si>
  <si>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</si>
  <si>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</si>
  <si>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</si>
  <si>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</si>
  <si>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</si>
  <si>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</si>
  <si>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</si>
  <si>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</si>
  <si>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</si>
  <si>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</si>
  <si>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</si>
  <si>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</si>
  <si>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</si>
  <si>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</si>
  <si>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</si>
  <si>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</si>
  <si>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</si>
  <si>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</si>
  <si>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</si>
  <si>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</si>
  <si>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</si>
  <si>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</si>
  <si>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</si>
  <si>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</si>
  <si>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</si>
  <si>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</si>
  <si>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</si>
  <si>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</si>
  <si>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</si>
  <si>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</si>
  <si>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</si>
  <si>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</si>
  <si>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</si>
  <si>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</si>
  <si>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</si>
  <si>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</si>
  <si>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</si>
  <si>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</si>
  <si>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</si>
  <si>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</si>
  <si>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</si>
  <si>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</si>
  <si>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</si>
  <si>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</si>
  <si>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</si>
  <si>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</si>
  <si>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</si>
  <si>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</si>
  <si>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</si>
  <si>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</si>
  <si>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</si>
  <si>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</si>
  <si>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</si>
  <si>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</si>
  <si>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</si>
  <si>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</si>
  <si>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</si>
  <si>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</si>
  <si>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</si>
  <si>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</si>
  <si>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</si>
  <si>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</si>
  <si>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</si>
  <si>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</si>
  <si>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</si>
  <si>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</si>
  <si>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</si>
  <si>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</si>
  <si>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</si>
  <si>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</si>
  <si>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</si>
  <si>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</si>
  <si>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</si>
  <si>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</si>
  <si>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</si>
  <si>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</si>
  <si>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</si>
  <si>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</si>
  <si>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</si>
  <si>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</si>
  <si>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</si>
  <si>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</si>
  <si>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</si>
  <si>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</si>
  <si>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</si>
  <si>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</si>
  <si>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</si>
  <si>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</si>
  <si>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</si>
  <si>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</si>
  <si>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</si>
  <si>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</si>
  <si>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</si>
  <si>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</si>
  <si>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</si>
  <si>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</si>
  <si>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</si>
  <si>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</si>
  <si>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</si>
  <si>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</si>
  <si>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</si>
  <si>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</si>
  <si>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</si>
  <si>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</si>
  <si>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</si>
  <si>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</si>
  <si>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</si>
  <si>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</si>
  <si>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</si>
  <si>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</si>
  <si>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</si>
  <si>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</si>
  <si>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</si>
  <si>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</si>
  <si>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</si>
  <si>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</si>
  <si>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</si>
  <si>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</si>
  <si>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</si>
  <si>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</si>
  <si>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</si>
  <si>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</si>
  <si>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</si>
  <si>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</si>
  <si>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</si>
  <si>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</si>
  <si>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</si>
  <si>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</si>
  <si>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</si>
  <si>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</si>
  <si>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</si>
  <si>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</si>
  <si>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</si>
  <si>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</si>
  <si>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</si>
  <si>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</si>
  <si>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</si>
  <si>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</si>
  <si>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</si>
  <si>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</si>
  <si>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</si>
  <si>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</si>
  <si>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</si>
  <si>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</si>
  <si>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</si>
  <si>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</si>
  <si>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</si>
  <si>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</si>
  <si>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</si>
  <si>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</si>
  <si>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</si>
  <si>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</si>
  <si>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</si>
  <si>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</si>
  <si>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</si>
  <si>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</si>
  <si>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</si>
  <si>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</si>
  <si>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</si>
  <si>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</si>
  <si>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</si>
  <si>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</si>
  <si>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</si>
  <si>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</si>
  <si>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</si>
  <si>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</si>
  <si>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</si>
  <si>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</si>
  <si>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</si>
  <si>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</si>
  <si>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</si>
  <si>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</si>
  <si>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</si>
  <si>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</si>
  <si>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</si>
  <si>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</si>
  <si>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</si>
  <si>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</si>
  <si>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</si>
  <si>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</si>
  <si>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</si>
  <si>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</si>
  <si>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</si>
  <si>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</si>
  <si>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</si>
  <si>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</si>
  <si>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</si>
  <si>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</si>
  <si>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</si>
  <si>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</si>
  <si>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</si>
  <si>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</si>
  <si>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</si>
  <si>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</si>
  <si>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</si>
  <si>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</si>
  <si>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</si>
  <si>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</si>
  <si>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</si>
  <si>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</si>
  <si>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</si>
  <si>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</si>
  <si>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</si>
  <si>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</si>
  <si>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</si>
  <si>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</si>
  <si>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</si>
  <si>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</si>
  <si>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</si>
  <si>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</si>
  <si>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</si>
  <si>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</si>
  <si>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</si>
  <si>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</si>
  <si>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</si>
  <si>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</si>
  <si>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</si>
  <si>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</si>
  <si>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</si>
  <si>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</si>
  <si>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</si>
  <si>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</si>
  <si>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</si>
  <si>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</si>
  <si>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</si>
  <si>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</si>
  <si>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</si>
  <si>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</si>
  <si>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</si>
  <si>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</si>
  <si>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</si>
  <si>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</si>
  <si>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</si>
  <si>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</si>
  <si>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</si>
  <si>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</si>
  <si>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</si>
  <si>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</si>
  <si>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</si>
  <si>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</si>
  <si>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</si>
  <si>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</si>
  <si>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</si>
  <si>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</si>
  <si>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</si>
  <si>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</si>
  <si>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</si>
  <si>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</si>
  <si>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</si>
  <si>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</si>
  <si>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</si>
  <si>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</si>
  <si>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</si>
  <si>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</si>
  <si>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</si>
  <si>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</si>
  <si>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</si>
  <si>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</si>
  <si>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</si>
  <si>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</si>
  <si>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</si>
  <si>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</si>
  <si>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</si>
  <si>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</si>
  <si>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</si>
  <si>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</si>
  <si>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</si>
  <si>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</si>
  <si>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</si>
  <si>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</si>
  <si>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</si>
  <si>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</si>
  <si>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</si>
  <si>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</si>
  <si>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</si>
  <si>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</si>
  <si>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</si>
  <si>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</si>
  <si>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</si>
  <si>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</si>
  <si>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</si>
  <si>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</si>
  <si>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</si>
  <si>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</si>
  <si>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</si>
  <si>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</si>
  <si>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</si>
  <si>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</si>
  <si>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</si>
  <si>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</si>
  <si>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</si>
  <si>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</si>
  <si>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</si>
  <si>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</si>
  <si>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</si>
  <si>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</si>
  <si>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</si>
  <si>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</si>
  <si>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</si>
  <si>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</si>
  <si>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</si>
  <si>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</si>
  <si>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</si>
  <si>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</si>
  <si>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</si>
  <si>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</si>
  <si>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</si>
  <si>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</si>
  <si>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</si>
  <si>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</si>
  <si>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</si>
  <si>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</si>
  <si>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</si>
  <si>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</si>
  <si>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</si>
  <si>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</si>
  <si>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</si>
  <si>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</si>
  <si>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</si>
  <si>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</si>
  <si>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</si>
  <si>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</si>
  <si>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</si>
  <si>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</si>
  <si>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</si>
  <si>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</si>
  <si>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</si>
  <si>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</si>
  <si>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</si>
  <si>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</si>
  <si>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</si>
  <si>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</si>
  <si>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</si>
  <si>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</si>
  <si>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</si>
  <si>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</si>
  <si>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</si>
  <si>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</si>
  <si>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</si>
  <si>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</si>
  <si>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</si>
  <si>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</si>
  <si>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</si>
  <si>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</si>
  <si>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</si>
  <si>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</si>
  <si>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</si>
  <si>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</si>
  <si>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</si>
  <si>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</si>
  <si>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</si>
  <si>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</si>
  <si>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</si>
  <si>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</si>
  <si>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</si>
  <si>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</si>
  <si>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</si>
  <si>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</si>
  <si>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</si>
  <si>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</si>
  <si>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</si>
  <si>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</si>
  <si>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</si>
  <si>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</si>
  <si>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</si>
  <si>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</si>
  <si>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</si>
  <si>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</si>
  <si>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</si>
  <si>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</si>
  <si>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</si>
  <si>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</si>
  <si>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</si>
  <si>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</si>
  <si>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</si>
  <si>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</si>
  <si>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</si>
  <si>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</si>
  <si>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</si>
  <si>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</si>
  <si>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</si>
  <si>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</si>
  <si>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</si>
  <si>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</si>
  <si>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</si>
  <si>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</si>
  <si>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</si>
  <si>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</si>
  <si>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</si>
  <si>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</si>
  <si>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</si>
  <si>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</si>
  <si>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</si>
  <si>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</si>
  <si>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</si>
  <si>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</si>
  <si>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</si>
  <si>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</si>
  <si>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</si>
  <si>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</si>
  <si>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</si>
  <si>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</si>
  <si>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</si>
  <si>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</si>
  <si>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</si>
  <si>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</si>
  <si>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</si>
  <si>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</si>
  <si>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</si>
  <si>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</si>
  <si>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</si>
  <si>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</si>
  <si>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</si>
  <si>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</si>
  <si>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</si>
  <si>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</si>
  <si>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</si>
  <si>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</si>
  <si>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</si>
  <si>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</si>
  <si>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</si>
  <si>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</si>
  <si>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</si>
  <si>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</si>
  <si>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</si>
  <si>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</si>
  <si>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</si>
  <si>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</si>
  <si>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</si>
  <si>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</si>
  <si>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</si>
  <si>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</si>
  <si>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</si>
  <si>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</si>
  <si>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</si>
  <si>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</si>
  <si>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</si>
  <si>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</si>
  <si>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</si>
  <si>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</si>
  <si>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</si>
  <si>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</si>
  <si>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</si>
  <si>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</si>
  <si>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</si>
  <si>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</si>
  <si>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</si>
  <si>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</si>
  <si>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</si>
  <si>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</si>
  <si>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</si>
  <si>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</si>
  <si>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</si>
  <si>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</si>
  <si>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</si>
  <si>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</si>
  <si>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</si>
  <si>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</si>
  <si>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</si>
  <si>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</si>
  <si>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</si>
  <si>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</si>
  <si>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</si>
  <si>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</si>
  <si>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</si>
  <si>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</si>
  <si>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</si>
  <si>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</si>
  <si>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</si>
  <si>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</si>
  <si>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</si>
  <si>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</si>
  <si>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</si>
  <si>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</si>
  <si>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</si>
  <si>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</si>
  <si>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</si>
  <si>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</si>
  <si>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</si>
  <si>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</si>
  <si>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</si>
  <si>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</si>
  <si>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</si>
  <si>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</si>
  <si>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</si>
  <si>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</si>
  <si>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</si>
  <si>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</si>
  <si>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</si>
  <si>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</si>
  <si>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</si>
  <si>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</si>
  <si>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</si>
  <si>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</si>
  <si>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</si>
  <si>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</si>
  <si>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</si>
  <si>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</si>
  <si>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</si>
  <si>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</si>
  <si>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</si>
  <si>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</si>
  <si>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</si>
  <si>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</si>
  <si>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</si>
  <si>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</si>
  <si>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</si>
  <si>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</si>
  <si>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</si>
  <si>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</si>
  <si>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</si>
  <si>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</si>
  <si>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</si>
  <si>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</si>
  <si>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</si>
  <si>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</si>
  <si>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</si>
  <si>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</si>
  <si>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</si>
  <si>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</si>
  <si>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</si>
  <si>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</si>
  <si>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</si>
  <si>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</si>
  <si>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</si>
  <si>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</si>
  <si>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</si>
  <si>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</si>
  <si>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</si>
  <si>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</si>
  <si>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</si>
  <si>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</si>
  <si>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</si>
  <si>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</si>
  <si>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</si>
  <si>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</si>
  <si>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</si>
  <si>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</si>
  <si>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</si>
  <si>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</si>
  <si>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</si>
  <si>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</si>
  <si>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</si>
  <si>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</si>
  <si>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</si>
  <si>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</si>
  <si>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</si>
  <si>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</si>
  <si>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</si>
  <si>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</si>
  <si>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</si>
  <si>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</si>
  <si>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</si>
  <si>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</si>
  <si>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</si>
  <si>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</si>
  <si>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</si>
  <si>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</si>
  <si>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</si>
  <si>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</si>
  <si>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</si>
  <si>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</si>
  <si>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</si>
  <si>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</si>
  <si>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</si>
  <si>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</si>
  <si>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</si>
  <si>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</si>
  <si>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</si>
  <si>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</si>
  <si>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</si>
  <si>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</si>
  <si>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</si>
  <si>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</si>
  <si>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</si>
  <si>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</si>
  <si>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</si>
  <si>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</si>
  <si>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</si>
  <si>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</si>
  <si>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</si>
  <si>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</si>
  <si>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</si>
  <si>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</si>
  <si>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</si>
  <si>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</si>
  <si>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</si>
  <si>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</si>
  <si>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</si>
  <si>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</si>
  <si>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</si>
  <si>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</si>
  <si>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</si>
  <si>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</si>
  <si>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</si>
  <si>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</si>
  <si>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</si>
  <si>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</si>
  <si>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</si>
  <si>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</si>
  <si>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</si>
  <si>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</si>
  <si>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</si>
  <si>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</si>
  <si>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</si>
  <si>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</si>
  <si>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</si>
  <si>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</si>
  <si>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</si>
  <si>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</si>
  <si>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</si>
  <si>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</si>
  <si>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</si>
  <si>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</si>
  <si>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</si>
  <si>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</si>
  <si>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</si>
  <si>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</si>
  <si>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</si>
  <si>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</si>
  <si>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</si>
  <si>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</si>
  <si>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</si>
  <si>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</si>
  <si>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</si>
  <si>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</si>
  <si>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</si>
  <si>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</si>
  <si>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</si>
  <si>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</si>
  <si>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</si>
  <si>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</si>
  <si>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</si>
  <si>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</si>
  <si>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</si>
  <si>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</si>
  <si>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</si>
  <si>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</si>
  <si>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</si>
  <si>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</si>
  <si>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</si>
  <si>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</si>
  <si>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</si>
  <si>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</si>
  <si>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</si>
  <si>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</si>
  <si>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</si>
  <si>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</si>
  <si>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</si>
  <si>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</si>
  <si>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</si>
  <si>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</si>
  <si>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</si>
  <si>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</si>
  <si>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</si>
  <si>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</si>
  <si>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</si>
  <si>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</si>
  <si>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</si>
  <si>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</si>
  <si>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</si>
  <si>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</si>
  <si>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</si>
  <si>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</si>
  <si>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</si>
  <si>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</si>
  <si>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</si>
  <si>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</si>
  <si>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</si>
  <si>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</si>
  <si>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</si>
  <si>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</si>
  <si>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</si>
  <si>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</si>
  <si>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</si>
  <si>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</si>
  <si>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</si>
  <si>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</si>
  <si>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</si>
  <si>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</si>
  <si>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</si>
  <si>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</si>
  <si>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</si>
  <si>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</si>
  <si>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</si>
  <si>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</si>
  <si>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</si>
  <si>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</si>
  <si>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</si>
  <si>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</si>
  <si>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</si>
  <si>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</si>
  <si>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</si>
  <si>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</si>
  <si>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</si>
  <si>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</si>
  <si>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</si>
  <si>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</si>
  <si>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</si>
  <si>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</si>
  <si>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</si>
  <si>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</si>
  <si>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</si>
  <si>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</si>
  <si>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</si>
  <si>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</si>
  <si>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</si>
  <si>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</si>
  <si>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</si>
  <si>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</si>
  <si>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</si>
  <si>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</si>
  <si>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</si>
  <si>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</si>
  <si>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</si>
  <si>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</si>
  <si>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</si>
  <si>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</si>
  <si>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</si>
  <si>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</si>
  <si>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</si>
  <si>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</si>
  <si>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</si>
  <si>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</si>
  <si>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</si>
  <si>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</si>
  <si>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</si>
  <si>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</si>
  <si>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</si>
  <si>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</si>
  <si>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</si>
  <si>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</si>
  <si>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</si>
  <si>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</si>
  <si>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</si>
  <si>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</si>
  <si>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</si>
  <si>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</si>
  <si>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</si>
  <si>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</si>
  <si>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</si>
  <si>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</si>
  <si>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</si>
  <si>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</si>
  <si>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</si>
  <si>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</si>
  <si>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</si>
  <si>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</si>
  <si>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</si>
  <si>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</si>
  <si>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</si>
  <si>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</si>
  <si>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</si>
  <si>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</si>
  <si>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</si>
  <si>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</si>
  <si>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</si>
  <si>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</si>
  <si>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</si>
  <si>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</si>
  <si>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</si>
  <si>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</si>
  <si>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</si>
  <si>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</si>
  <si>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</si>
  <si>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</si>
  <si>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</si>
  <si>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</si>
  <si>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</si>
  <si>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</si>
  <si>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</si>
  <si>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</si>
  <si>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</si>
  <si>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</si>
  <si>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</si>
  <si>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</si>
  <si>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</si>
  <si>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</si>
  <si>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</si>
  <si>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</si>
  <si>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</si>
  <si>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</si>
  <si>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</si>
  <si>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</si>
  <si>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</si>
  <si>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</si>
  <si>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</si>
  <si>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</si>
  <si>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</si>
  <si>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</si>
  <si>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</si>
  <si>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</si>
  <si>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</si>
  <si>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</si>
  <si>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</si>
  <si>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</si>
  <si>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</si>
  <si>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</si>
  <si>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</si>
  <si>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</si>
  <si>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</si>
  <si>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</si>
  <si>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</si>
  <si>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</si>
  <si>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</si>
  <si>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</si>
  <si>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</si>
  <si>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</si>
  <si>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</si>
  <si>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</si>
  <si>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</si>
  <si>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</si>
  <si>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</si>
  <si>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</si>
  <si>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</si>
  <si>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</si>
  <si>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</si>
  <si>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</si>
  <si>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</si>
  <si>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</si>
  <si>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</si>
  <si>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</si>
  <si>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</si>
  <si>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</si>
  <si>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</si>
  <si>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</si>
  <si>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</si>
  <si>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</si>
  <si>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</si>
  <si>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</si>
  <si>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</si>
  <si>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</si>
  <si>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</si>
  <si>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</si>
  <si>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</si>
  <si>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</si>
  <si>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</si>
  <si>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</si>
  <si>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</si>
  <si>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</si>
  <si>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</si>
  <si>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</si>
  <si>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</si>
  <si>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</si>
  <si>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</si>
  <si>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</si>
  <si>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</si>
  <si>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</si>
  <si>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</si>
  <si>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</si>
  <si>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</si>
  <si>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</si>
  <si>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</si>
  <si>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</si>
  <si>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</si>
  <si>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</si>
  <si>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</si>
  <si>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</si>
  <si>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</si>
  <si>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</si>
  <si>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</si>
  <si>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</si>
  <si>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</si>
  <si>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</si>
  <si>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</si>
  <si>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</si>
  <si>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</si>
  <si>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</si>
  <si>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</si>
  <si>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</si>
  <si>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</si>
  <si>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</si>
  <si>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</si>
  <si>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</si>
  <si>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</si>
  <si>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</si>
  <si>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</si>
  <si>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</si>
  <si>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</si>
  <si>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</si>
  <si>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</si>
  <si>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</si>
  <si>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</si>
  <si>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</si>
  <si>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</si>
  <si>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</si>
  <si>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</si>
  <si>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</si>
  <si>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</si>
  <si>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</si>
  <si>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</si>
  <si>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</si>
  <si>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</si>
  <si>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</si>
  <si>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</si>
  <si>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</si>
  <si>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</si>
  <si>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</si>
  <si>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</si>
  <si>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</si>
  <si>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</si>
  <si>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</si>
  <si>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</si>
  <si>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</si>
  <si>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</si>
  <si>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</si>
  <si>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</si>
  <si>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</si>
  <si>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</si>
  <si>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</si>
  <si>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</si>
  <si>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</si>
  <si>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</si>
  <si>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</si>
  <si>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</si>
  <si>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</si>
  <si>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</si>
  <si>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</si>
  <si>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</si>
  <si>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</si>
  <si>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</si>
  <si>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</si>
  <si>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</si>
  <si>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</si>
  <si>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</si>
  <si>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</si>
  <si>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</si>
  <si>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</si>
  <si>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</si>
  <si>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</si>
  <si>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</si>
  <si>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</si>
  <si>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</si>
  <si>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</si>
  <si>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</si>
  <si>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</si>
  <si>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</si>
  <si>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</si>
  <si>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</si>
  <si>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</si>
  <si>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</si>
  <si>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</si>
  <si>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</si>
  <si>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</si>
  <si>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</si>
  <si>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</si>
  <si>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</si>
  <si>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</si>
  <si>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</si>
  <si>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</si>
  <si>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</si>
  <si>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</si>
  <si>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</si>
  <si>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</si>
  <si>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</si>
  <si>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</si>
  <si>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</si>
  <si>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</si>
  <si>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</si>
  <si>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</si>
  <si>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</si>
  <si>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</si>
  <si>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</si>
  <si>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</si>
  <si>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</si>
  <si>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</si>
  <si>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</si>
  <si>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</si>
  <si>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</si>
  <si>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</si>
  <si>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</si>
  <si>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</si>
  <si>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</si>
  <si>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</si>
  <si>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</si>
  <si>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</si>
  <si>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</si>
  <si>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</si>
  <si>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</si>
  <si>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</si>
  <si>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</si>
  <si>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</si>
  <si>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</si>
  <si>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</si>
  <si>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</si>
  <si>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</si>
  <si>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</si>
  <si>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</si>
  <si>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</si>
  <si>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</si>
  <si>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</si>
  <si>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</si>
  <si>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</si>
  <si>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</si>
  <si>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</si>
  <si>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</si>
  <si>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</si>
  <si>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</si>
  <si>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</si>
  <si>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</si>
  <si>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</si>
  <si>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</si>
  <si>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</si>
  <si>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</si>
  <si>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</si>
  <si>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</si>
  <si>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</si>
  <si>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</si>
  <si>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</si>
  <si>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</si>
  <si>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</si>
  <si>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</si>
  <si>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</si>
  <si>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</si>
  <si>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</si>
  <si>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</si>
  <si>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</si>
  <si>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</si>
  <si>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</si>
  <si>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</si>
  <si>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</si>
  <si>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</si>
  <si>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</si>
  <si>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</si>
  <si>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</si>
  <si>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</si>
  <si>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</si>
  <si>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</si>
  <si>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</si>
  <si>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</si>
  <si>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</si>
  <si>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</si>
  <si>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</si>
  <si>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</si>
  <si>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</si>
  <si>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</si>
  <si>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</si>
  <si>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</si>
  <si>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</si>
  <si>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</si>
  <si>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</si>
  <si>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</si>
  <si>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</si>
  <si>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</si>
  <si>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</si>
  <si>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</si>
  <si>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</si>
  <si>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</si>
  <si>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</si>
  <si>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</si>
  <si>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</si>
  <si>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</si>
  <si>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</si>
  <si>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</si>
  <si>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</si>
  <si>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</si>
  <si>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</si>
  <si>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</si>
  <si>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</si>
  <si>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</si>
  <si>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</si>
  <si>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</si>
  <si>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</si>
  <si>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</si>
  <si>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</si>
  <si>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</si>
  <si>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</si>
  <si>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</si>
  <si>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</si>
  <si>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</si>
  <si>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</si>
  <si>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</si>
  <si>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</si>
  <si>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</si>
  <si>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</si>
  <si>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</si>
  <si>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</si>
  <si>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</si>
  <si>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</si>
  <si>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</si>
  <si>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</si>
  <si>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</si>
  <si>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</si>
  <si>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</si>
  <si>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</si>
  <si>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</si>
  <si>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</si>
  <si>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</si>
  <si>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</si>
  <si>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</si>
  <si>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</si>
  <si>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</si>
  <si>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</si>
  <si>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</si>
  <si>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</si>
  <si>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</si>
  <si>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</si>
  <si>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</si>
  <si>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</si>
  <si>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</si>
  <si>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</si>
  <si>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</si>
  <si>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</si>
  <si>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</si>
  <si>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</si>
  <si>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</si>
  <si>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</si>
  <si>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</si>
  <si>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</si>
  <si>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</si>
  <si>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</si>
  <si>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</si>
  <si>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</si>
  <si>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</si>
  <si>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</si>
  <si>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</si>
  <si>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</si>
  <si>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</si>
  <si>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</si>
  <si>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</si>
  <si>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</si>
  <si>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</si>
  <si>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</si>
  <si>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</si>
  <si>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</si>
  <si>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</si>
  <si>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</si>
  <si>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</si>
  <si>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</si>
  <si>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</si>
  <si>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</si>
  <si>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</si>
  <si>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</si>
  <si>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</si>
  <si>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</si>
  <si>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</si>
  <si>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</si>
  <si>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</si>
  <si>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</si>
  <si>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</si>
  <si>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</si>
  <si>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</si>
  <si>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</si>
  <si>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</si>
  <si>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</si>
  <si>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</si>
  <si>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</si>
  <si>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</si>
  <si>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</si>
  <si>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</si>
  <si>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</si>
  <si>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</si>
  <si>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</si>
  <si>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</si>
  <si>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</si>
  <si>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</si>
  <si>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</si>
  <si>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</si>
  <si>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</si>
  <si>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</si>
  <si>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</si>
  <si>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</si>
  <si>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</si>
  <si>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</si>
  <si>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</si>
  <si>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</si>
  <si>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</si>
  <si>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</si>
  <si>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</si>
  <si>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</si>
  <si>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</si>
  <si>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</si>
  <si>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</si>
  <si>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</si>
  <si>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</si>
  <si>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</si>
  <si>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</si>
  <si>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</si>
  <si>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</si>
  <si>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</si>
  <si>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</si>
  <si>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</si>
  <si>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</si>
  <si>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</si>
  <si>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</si>
  <si>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</si>
  <si>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</si>
  <si>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</si>
  <si>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</si>
  <si>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</si>
  <si>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</si>
  <si>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</si>
  <si>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</si>
  <si>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</si>
  <si>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</si>
  <si>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</si>
  <si>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</si>
  <si>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</si>
  <si>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</si>
  <si>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</si>
  <si>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</si>
  <si>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</si>
  <si>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</si>
  <si>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</si>
  <si>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</si>
  <si>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</si>
  <si>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</si>
  <si>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</si>
  <si>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</si>
  <si>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</si>
  <si>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</si>
  <si>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</si>
  <si>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</si>
  <si>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</si>
  <si>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</si>
  <si>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</si>
  <si>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</si>
  <si>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</si>
  <si>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</si>
  <si>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</si>
  <si>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</si>
  <si>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</si>
  <si>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</si>
  <si>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</si>
  <si>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</si>
  <si>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</si>
  <si>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</si>
  <si>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</si>
  <si>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</si>
  <si>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</si>
  <si>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</si>
  <si>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</si>
  <si>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</si>
  <si>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</si>
  <si>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</si>
  <si>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</si>
  <si>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</si>
  <si>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</si>
  <si>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</si>
  <si>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</si>
  <si>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</si>
  <si>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</si>
  <si>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</si>
  <si>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</si>
  <si>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</si>
  <si>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</si>
  <si>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</si>
  <si>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</si>
  <si>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</si>
  <si>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</si>
  <si>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</si>
  <si>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</si>
  <si>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</si>
  <si>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</si>
  <si>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</si>
  <si>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</si>
  <si>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</si>
  <si>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</si>
  <si>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</si>
  <si>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</si>
  <si>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</si>
  <si>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</si>
  <si>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</si>
  <si>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</si>
  <si>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</si>
  <si>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</si>
  <si>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</si>
  <si>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</si>
  <si>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</si>
  <si>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</si>
  <si>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</si>
  <si>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</si>
  <si>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</si>
  <si>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</si>
  <si>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</si>
  <si>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</si>
  <si>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</si>
  <si>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</si>
  <si>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</si>
  <si>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</si>
  <si>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</si>
  <si>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</si>
  <si>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</si>
  <si>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</si>
  <si>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</si>
  <si>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</si>
  <si>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</si>
  <si>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</si>
  <si>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</si>
  <si>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</si>
  <si>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</si>
  <si>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</si>
  <si>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</si>
  <si>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</si>
  <si>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</si>
  <si>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</si>
  <si>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</si>
  <si>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</si>
  <si>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</si>
  <si>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</si>
  <si>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</si>
  <si>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</si>
  <si>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</si>
  <si>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</si>
  <si>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</si>
  <si>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</si>
  <si>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</si>
  <si>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</si>
  <si>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</si>
  <si>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</si>
  <si>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</si>
  <si>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</si>
  <si>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</si>
  <si>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</si>
  <si>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</si>
  <si>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</si>
  <si>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</si>
  <si>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</si>
  <si>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</si>
  <si>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</si>
  <si>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</si>
  <si>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</si>
  <si>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</si>
  <si>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</si>
  <si>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</si>
  <si>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</si>
  <si>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</si>
  <si>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</si>
  <si>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</si>
  <si>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</si>
  <si>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</si>
  <si>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</si>
  <si>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</si>
  <si>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</si>
  <si>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</si>
  <si>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</si>
  <si>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</si>
  <si>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</si>
  <si>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</si>
  <si>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</si>
  <si>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</si>
  <si>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</si>
  <si>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</si>
  <si>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</si>
  <si>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</si>
  <si>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</si>
  <si>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</si>
  <si>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</si>
  <si>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</si>
  <si>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</si>
  <si>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</si>
  <si>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</si>
  <si>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</si>
  <si>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</si>
  <si>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</si>
  <si>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</si>
  <si>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</si>
  <si>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</si>
  <si>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</si>
  <si>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</si>
  <si>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</si>
  <si>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</si>
  <si>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</si>
  <si>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</si>
  <si>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</si>
  <si>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</si>
  <si>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</si>
  <si>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</si>
  <si>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</si>
  <si>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</si>
  <si>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</si>
  <si>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</si>
  <si>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</si>
  <si>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</si>
  <si>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</si>
  <si>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</si>
  <si>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</si>
  <si>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</si>
  <si>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</si>
  <si>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</si>
  <si>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</si>
  <si>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</si>
  <si>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</si>
  <si>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</si>
  <si>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</si>
  <si>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</si>
  <si>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</si>
  <si>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</si>
  <si>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</si>
  <si>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</si>
  <si>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</si>
  <si>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</si>
  <si>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</si>
  <si>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</si>
  <si>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</si>
  <si>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</si>
  <si>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</si>
  <si>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</si>
  <si>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</si>
  <si>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</si>
  <si>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</si>
  <si>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</si>
  <si>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</si>
  <si>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</si>
  <si>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</si>
  <si>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</si>
  <si>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</si>
  <si>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</si>
  <si>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</si>
  <si>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</si>
  <si>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</si>
  <si>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</si>
  <si>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</si>
  <si>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</si>
  <si>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</si>
  <si>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</si>
  <si>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</si>
  <si>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</si>
  <si>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</si>
  <si>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</si>
  <si>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</si>
  <si>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</si>
  <si>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</si>
  <si>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</si>
  <si>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</si>
  <si>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</si>
  <si>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</si>
  <si>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</si>
  <si>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</si>
  <si>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</si>
  <si>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</si>
  <si>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</si>
  <si>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</si>
  <si>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</si>
  <si>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</si>
  <si>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</si>
  <si>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</si>
  <si>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</si>
  <si>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</si>
  <si>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</si>
  <si>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</si>
  <si>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</si>
  <si>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</si>
  <si>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</si>
  <si>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</si>
  <si>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</si>
  <si>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</si>
  <si>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</si>
  <si>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</si>
  <si>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</si>
  <si>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</si>
  <si>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</si>
  <si>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</si>
  <si>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</si>
  <si>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</si>
  <si>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</si>
  <si>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</si>
  <si>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</si>
  <si>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</si>
  <si>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</si>
  <si>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</si>
  <si>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</si>
  <si>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</si>
  <si>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</si>
  <si>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</si>
  <si>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</si>
  <si>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</si>
  <si>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</si>
  <si>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</si>
  <si>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</si>
  <si>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</si>
  <si>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</si>
  <si>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</si>
  <si>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</si>
  <si>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</si>
  <si>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</si>
  <si>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</si>
  <si>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</si>
  <si>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</si>
  <si>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</si>
  <si>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</si>
  <si>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</si>
  <si>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</si>
  <si>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</si>
  <si>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</si>
  <si>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</si>
  <si>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</si>
  <si>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</si>
  <si>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</si>
  <si>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</si>
  <si>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</si>
  <si>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</si>
  <si>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</si>
  <si>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</si>
  <si>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</si>
  <si>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</si>
  <si>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</si>
  <si>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</si>
  <si>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</si>
  <si>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</si>
  <si>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</si>
  <si>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</si>
  <si>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</si>
  <si>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</si>
  <si>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</si>
  <si>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</si>
  <si>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</si>
  <si>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</si>
  <si>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</si>
  <si>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</si>
  <si>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</si>
  <si>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</si>
  <si>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</si>
  <si>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</si>
  <si>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</si>
  <si>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</si>
  <si>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</si>
  <si>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</si>
  <si>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</si>
  <si>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</si>
  <si>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</si>
  <si>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</si>
  <si>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</si>
  <si>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</si>
  <si>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</si>
  <si>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</si>
  <si>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</si>
  <si>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</si>
  <si>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</si>
  <si>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</si>
  <si>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</si>
  <si>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</si>
  <si>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</si>
  <si>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</si>
  <si>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</si>
  <si>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</si>
  <si>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</si>
  <si>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</si>
  <si>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</si>
  <si>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</si>
  <si>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</si>
  <si>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</si>
  <si>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</si>
  <si>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</si>
  <si>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</si>
  <si>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</si>
  <si>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</si>
  <si>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</si>
  <si>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</si>
  <si>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</si>
  <si>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</si>
  <si>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</si>
  <si>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</si>
  <si>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</si>
  <si>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</si>
  <si>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</si>
  <si>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</si>
  <si>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</si>
  <si>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</si>
  <si>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</si>
  <si>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</si>
  <si>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</si>
  <si>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</si>
  <si>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</si>
  <si>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</si>
  <si>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</si>
  <si>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</si>
  <si>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</si>
  <si>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</si>
  <si>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</si>
  <si>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</si>
  <si>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</si>
  <si>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</si>
  <si>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</si>
  <si>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</si>
  <si>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</si>
  <si>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</si>
  <si>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</si>
  <si>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</si>
  <si>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</si>
  <si>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</si>
  <si>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</si>
  <si>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</si>
  <si>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</si>
  <si>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</si>
  <si>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</si>
  <si>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</si>
  <si>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</si>
  <si>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</si>
  <si>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</si>
  <si>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</si>
  <si>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</si>
  <si>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</si>
  <si>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</si>
  <si>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</si>
  <si>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</si>
  <si>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</si>
  <si>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</si>
  <si>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</si>
  <si>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</si>
  <si>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</si>
  <si>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</si>
  <si>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</si>
  <si>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</si>
  <si>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</si>
  <si>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</si>
  <si>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</si>
  <si>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</si>
  <si>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</si>
  <si>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</si>
  <si>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</si>
  <si>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</si>
  <si>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</si>
  <si>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</si>
  <si>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</si>
  <si>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</si>
  <si>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</si>
  <si>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</si>
  <si>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</si>
  <si>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</si>
  <si>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</si>
  <si>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</si>
  <si>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</si>
  <si>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</si>
  <si>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</si>
  <si>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</si>
  <si>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</si>
  <si>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</si>
  <si>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</si>
  <si>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</si>
  <si>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</si>
  <si>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</si>
  <si>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</si>
  <si>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</si>
  <si>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</si>
  <si>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</si>
  <si>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</si>
  <si>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</si>
  <si>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</si>
  <si>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</si>
  <si>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</si>
  <si>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</si>
  <si>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</si>
  <si>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</si>
  <si>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</si>
  <si>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</si>
  <si>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</si>
  <si>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</si>
  <si>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</si>
  <si>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</si>
  <si>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</si>
  <si>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</si>
  <si>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</si>
  <si>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</si>
  <si>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</si>
  <si>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</si>
  <si>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</si>
  <si>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</si>
  <si>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</si>
  <si>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</si>
  <si>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</si>
  <si>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</si>
  <si>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</si>
  <si>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</si>
  <si>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</si>
  <si>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</si>
  <si>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</si>
  <si>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</si>
  <si>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</si>
  <si>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</si>
  <si>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</si>
  <si>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</si>
  <si>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</si>
  <si>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</si>
  <si>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</si>
  <si>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</si>
  <si>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</si>
  <si>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</si>
  <si>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</si>
  <si>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</si>
  <si>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</si>
  <si>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</si>
  <si>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</si>
  <si>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</si>
  <si>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</si>
  <si>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</si>
  <si>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</si>
  <si>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</si>
  <si>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</si>
  <si>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</si>
  <si>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</si>
  <si>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</si>
  <si>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</si>
  <si>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</si>
  <si>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</si>
  <si>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</si>
  <si>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</si>
  <si>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</si>
  <si>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</si>
  <si>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</si>
  <si>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</si>
  <si>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</si>
  <si>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</si>
  <si>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</si>
  <si>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</si>
  <si>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</si>
  <si>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</si>
  <si>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</si>
  <si>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</si>
  <si>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</si>
  <si>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</si>
  <si>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</si>
  <si>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</si>
  <si>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</si>
  <si>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</si>
  <si>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</si>
  <si>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</si>
  <si>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</si>
  <si>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</si>
  <si>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</si>
  <si>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</si>
  <si>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</si>
  <si>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</si>
  <si>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</si>
  <si>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</si>
  <si>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</si>
  <si>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</si>
  <si>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</si>
  <si>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</si>
  <si>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</si>
  <si>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</si>
  <si>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</si>
  <si>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</si>
  <si>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</si>
  <si>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</si>
  <si>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</si>
  <si>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</si>
  <si>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</si>
  <si>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</si>
  <si>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</si>
  <si>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</si>
  <si>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</si>
  <si>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</si>
  <si>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</si>
  <si>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</si>
  <si>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</si>
  <si>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</si>
  <si>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</si>
  <si>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</si>
  <si>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</si>
  <si>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</si>
  <si>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</si>
  <si>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</si>
  <si>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</si>
  <si>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</si>
  <si>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</si>
  <si>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</si>
  <si>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</si>
  <si>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</si>
  <si>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</si>
  <si>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</si>
  <si>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</si>
  <si>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</si>
  <si>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</si>
  <si>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</si>
  <si>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</si>
  <si>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</si>
  <si>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</si>
  <si>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</si>
  <si>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</si>
  <si>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</si>
  <si>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</si>
  <si>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</si>
  <si>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</si>
  <si>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</si>
  <si>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</si>
  <si>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</si>
  <si>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</si>
  <si>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</si>
  <si>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</si>
  <si>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</si>
  <si>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</si>
  <si>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</si>
  <si>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</si>
  <si>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</si>
  <si>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</si>
  <si>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</si>
  <si>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</si>
  <si>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</si>
  <si>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</si>
  <si>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</si>
  <si>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</si>
  <si>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</si>
  <si>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</si>
  <si>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</si>
  <si>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</si>
  <si>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</si>
  <si>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</si>
  <si>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</si>
  <si>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</si>
  <si>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</si>
  <si>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</si>
  <si>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</si>
  <si>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</si>
  <si>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</si>
  <si>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</si>
  <si>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</si>
  <si>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</si>
  <si>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</si>
  <si>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</si>
  <si>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</si>
  <si>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</si>
  <si>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</si>
  <si>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</si>
  <si>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</si>
  <si>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</si>
  <si>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</si>
  <si>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</si>
  <si>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</si>
  <si>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</si>
  <si>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</si>
  <si>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</si>
  <si>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</si>
  <si>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</si>
  <si>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</si>
  <si>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</si>
  <si>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</si>
  <si>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</si>
  <si>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</si>
  <si>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</si>
  <si>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</si>
  <si>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</si>
  <si>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</si>
  <si>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</si>
  <si>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</si>
  <si>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</si>
  <si>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</si>
  <si>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</si>
  <si>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</si>
  <si>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</si>
  <si>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</si>
  <si>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</si>
  <si>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</si>
  <si>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</si>
  <si>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</si>
  <si>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</si>
  <si>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</si>
  <si>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</si>
  <si>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</si>
  <si>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</si>
  <si>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</si>
  <si>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</si>
  <si>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</si>
  <si>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</si>
  <si>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</si>
  <si>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</si>
  <si>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</si>
  <si>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</si>
  <si>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</si>
  <si>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</si>
  <si>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</si>
  <si>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</si>
  <si>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</si>
  <si>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</si>
  <si>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</si>
  <si>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</si>
  <si>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</si>
  <si>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</si>
  <si>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</si>
  <si>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</si>
  <si>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</si>
  <si>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</si>
  <si>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</si>
  <si>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</si>
  <si>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</si>
  <si>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</si>
  <si>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</si>
  <si>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</si>
  <si>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</si>
  <si>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</si>
  <si>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</si>
  <si>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</si>
  <si>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</si>
  <si>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</si>
  <si>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</si>
  <si>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</si>
  <si>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</si>
  <si>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</si>
  <si>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</si>
  <si>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</si>
  <si>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</si>
  <si>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</si>
  <si>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</si>
  <si>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</si>
  <si>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</si>
  <si>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</si>
  <si>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</si>
  <si>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</si>
  <si>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</si>
  <si>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</si>
  <si>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</si>
  <si>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</si>
  <si>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</si>
  <si>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</si>
  <si>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</si>
  <si>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</si>
  <si>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</si>
  <si>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</si>
  <si>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</si>
  <si>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</si>
  <si>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</si>
  <si>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</si>
  <si>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</si>
  <si>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</si>
  <si>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</si>
  <si>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</si>
  <si>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</si>
  <si>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</si>
  <si>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</si>
  <si>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</si>
  <si>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</si>
  <si>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</si>
  <si>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</si>
  <si>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</si>
  <si>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</si>
  <si>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</si>
  <si>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</si>
  <si>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</si>
  <si>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</si>
  <si>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</si>
  <si>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</si>
  <si>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</si>
  <si>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</si>
  <si>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</si>
  <si>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</si>
  <si>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</si>
  <si>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</si>
  <si>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</si>
  <si>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</si>
  <si>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</si>
  <si>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</si>
  <si>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</si>
  <si>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</si>
  <si>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</si>
  <si>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</si>
  <si>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</si>
  <si>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</si>
  <si>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</si>
  <si>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</si>
  <si>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</si>
  <si>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</si>
  <si>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</si>
  <si>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</si>
  <si>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</si>
  <si>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</si>
  <si>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</si>
  <si>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</si>
  <si>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</si>
  <si>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</si>
  <si>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</si>
  <si>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</si>
  <si>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</si>
  <si>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</si>
  <si>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</si>
  <si>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</si>
  <si>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</si>
  <si>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</si>
  <si>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</si>
  <si>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</si>
  <si>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</si>
  <si>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</si>
  <si>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</si>
  <si>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</si>
  <si>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</si>
  <si>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</si>
  <si>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</si>
  <si>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</si>
  <si>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</si>
  <si>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</si>
  <si>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</si>
  <si>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</si>
  <si>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</si>
  <si>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</si>
  <si>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</si>
  <si>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</si>
  <si>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</si>
  <si>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</si>
  <si>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</si>
  <si>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</si>
  <si>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</si>
  <si>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</si>
  <si>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</si>
  <si>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</si>
  <si>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</si>
  <si>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</si>
  <si>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</si>
  <si>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</si>
  <si>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</si>
  <si>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</si>
  <si>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</si>
  <si>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</si>
  <si>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</si>
  <si>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</si>
  <si>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</si>
  <si>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</si>
  <si>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</si>
  <si>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</si>
  <si>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</si>
  <si>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</si>
  <si>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</si>
  <si>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</si>
  <si>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</si>
  <si>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</si>
  <si>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</si>
  <si>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</si>
  <si>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</si>
  <si>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</si>
  <si>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</si>
  <si>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</si>
  <si>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</si>
  <si>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</si>
  <si>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</si>
  <si>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</si>
  <si>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</si>
  <si>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</si>
  <si>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</si>
  <si>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</si>
  <si>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</si>
  <si>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</si>
  <si>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</si>
  <si>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</si>
  <si>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</si>
  <si>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</si>
  <si>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</si>
  <si>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</si>
  <si>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</si>
  <si>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</si>
  <si>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</si>
  <si>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</si>
  <si>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</si>
  <si>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</si>
  <si>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</si>
  <si>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</si>
  <si>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</si>
  <si>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</si>
  <si>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</si>
  <si>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</si>
  <si>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</si>
  <si>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</si>
  <si>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</si>
  <si>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</si>
  <si>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</si>
  <si>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</si>
  <si>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</si>
  <si>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</si>
  <si>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</si>
  <si>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</si>
  <si>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</si>
  <si>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</si>
  <si>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</si>
  <si>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</si>
  <si>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</si>
  <si>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</si>
  <si>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</si>
  <si>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</si>
  <si>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</si>
  <si>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</si>
  <si>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</si>
  <si>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</si>
  <si>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</si>
  <si>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</si>
  <si>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</si>
  <si>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</si>
  <si>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</si>
  <si>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</si>
  <si>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</si>
  <si>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</si>
  <si>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</si>
  <si>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</si>
  <si>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</si>
  <si>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</si>
  <si>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</si>
  <si>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</si>
  <si>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</si>
  <si>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</si>
  <si>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</si>
  <si>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</si>
  <si>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</si>
  <si>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</si>
  <si>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</si>
  <si>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</si>
  <si>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</si>
  <si>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</si>
  <si>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</si>
  <si>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</si>
  <si>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</si>
  <si>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</si>
  <si>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</si>
  <si>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</si>
  <si>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</si>
  <si>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</si>
  <si>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</si>
  <si>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</si>
  <si>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</si>
  <si>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</si>
  <si>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</si>
  <si>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</si>
  <si>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</si>
  <si>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</si>
  <si>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</si>
  <si>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</si>
  <si>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</si>
  <si>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</si>
  <si>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</si>
  <si>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</si>
  <si>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</si>
  <si>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</si>
  <si>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</si>
  <si>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</si>
  <si>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</si>
  <si>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</si>
  <si>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</si>
  <si>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</si>
  <si>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</si>
  <si>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</si>
  <si>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</si>
  <si>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</si>
  <si>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</si>
  <si>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</si>
  <si>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</si>
  <si>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</si>
  <si>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</si>
  <si>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</si>
  <si>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</si>
  <si>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</si>
  <si>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</si>
  <si>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</si>
  <si>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</si>
  <si>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</si>
  <si>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</si>
  <si>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</si>
  <si>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</si>
  <si>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</si>
  <si>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</si>
  <si>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</si>
  <si>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</si>
  <si>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</si>
  <si>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</si>
  <si>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</si>
  <si>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</si>
  <si>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</si>
  <si>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</si>
  <si>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</si>
  <si>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</si>
  <si>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</si>
  <si>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</si>
  <si>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</si>
  <si>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</si>
  <si>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</si>
  <si>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</si>
  <si>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</si>
  <si>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</si>
  <si>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</si>
  <si>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</si>
  <si>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</si>
  <si>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</si>
  <si>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</si>
  <si>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</si>
  <si>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</si>
  <si>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</si>
  <si>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</si>
  <si>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</si>
  <si>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</si>
  <si>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</si>
  <si>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</si>
  <si>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</si>
  <si>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</si>
  <si>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</si>
  <si>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</si>
  <si>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</si>
  <si>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</si>
  <si>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</si>
  <si>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</si>
  <si>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</si>
  <si>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</si>
  <si>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</si>
  <si>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</si>
  <si>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</si>
  <si>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</si>
  <si>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</si>
  <si>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</si>
  <si>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</si>
  <si>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</si>
  <si>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</si>
  <si>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</si>
  <si>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</si>
  <si>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</si>
  <si>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</si>
  <si>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</si>
  <si>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</si>
  <si>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</si>
  <si>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</si>
  <si>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</si>
  <si>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</si>
  <si>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</si>
  <si>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</si>
  <si>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</si>
  <si>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</si>
  <si>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</si>
  <si>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</si>
  <si>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</si>
  <si>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</si>
  <si>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</si>
  <si>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</si>
  <si>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</si>
  <si>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</si>
  <si>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</si>
  <si>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</si>
  <si>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</si>
  <si>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</si>
  <si>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</si>
  <si>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</si>
  <si>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</si>
  <si>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</si>
  <si>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</si>
  <si>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</si>
  <si>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</si>
  <si>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</si>
  <si>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</si>
  <si>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</si>
  <si>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</si>
  <si>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</si>
  <si>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</si>
  <si>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</si>
  <si>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</si>
  <si>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</si>
  <si>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</si>
  <si>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</si>
  <si>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</si>
  <si>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</si>
  <si>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</si>
  <si>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</si>
  <si>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</si>
  <si>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</si>
  <si>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</si>
  <si>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</si>
  <si>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</si>
  <si>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</si>
  <si>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</si>
  <si>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</si>
  <si>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</si>
  <si>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</si>
  <si>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</si>
  <si>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</si>
  <si>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</si>
  <si>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</si>
  <si>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</si>
  <si>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</si>
  <si>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</si>
  <si>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</si>
  <si>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</si>
  <si>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</si>
  <si>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</si>
  <si>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</si>
  <si>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</si>
  <si>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</si>
  <si>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</si>
  <si>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</si>
  <si>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</si>
  <si>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</si>
  <si>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</si>
  <si>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</si>
  <si>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</si>
  <si>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</si>
  <si>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</si>
  <si>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</si>
  <si>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</si>
  <si>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</si>
  <si>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</si>
  <si>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</si>
  <si>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</si>
  <si>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</si>
  <si>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</si>
  <si>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</si>
  <si>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</si>
  <si>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</si>
  <si>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</si>
  <si>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</si>
  <si>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</si>
  <si>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</si>
  <si>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</si>
  <si>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</si>
  <si>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</si>
  <si>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</si>
  <si>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</si>
  <si>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</si>
  <si>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</si>
  <si>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</si>
  <si>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</si>
  <si>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</si>
  <si>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</si>
  <si>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</si>
  <si>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</si>
  <si>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</si>
  <si>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</si>
  <si>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</si>
  <si>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</si>
  <si>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</si>
  <si>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</si>
  <si>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</si>
  <si>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</si>
  <si>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</si>
  <si>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</si>
  <si>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</si>
  <si>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</si>
  <si>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</si>
  <si>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</si>
  <si>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</si>
  <si>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</si>
  <si>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</si>
  <si>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</si>
  <si>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</si>
  <si>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</si>
  <si>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</si>
  <si>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</si>
  <si>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</si>
  <si>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</si>
  <si>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</si>
  <si>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</si>
  <si>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</si>
  <si>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</si>
  <si>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</si>
  <si>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</si>
  <si>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</si>
  <si>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</si>
  <si>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</si>
  <si>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</si>
  <si>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</si>
  <si>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</si>
  <si>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</si>
  <si>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</si>
  <si>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</si>
  <si>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</si>
  <si>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</si>
  <si>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</si>
  <si>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</si>
  <si>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</si>
  <si>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</si>
  <si>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</si>
  <si>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</si>
  <si>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</si>
  <si>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</si>
  <si>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</si>
  <si>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</si>
  <si>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</si>
  <si>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</si>
  <si>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</si>
  <si>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</si>
  <si>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</si>
  <si>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</si>
  <si>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</si>
  <si>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</si>
  <si>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</si>
  <si>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</si>
  <si>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</si>
  <si>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</si>
  <si>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</si>
  <si>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</si>
  <si>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</si>
  <si>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</si>
  <si>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</si>
  <si>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</si>
  <si>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</si>
  <si>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</si>
  <si>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</si>
  <si>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</si>
  <si>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</si>
  <si>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</si>
  <si>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</si>
  <si>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</si>
  <si>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</si>
  <si>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</si>
  <si>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</si>
  <si>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</si>
  <si>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</si>
  <si>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</si>
  <si>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</si>
  <si>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</si>
  <si>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</si>
  <si>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</si>
  <si>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</si>
  <si>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</si>
  <si>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</si>
  <si>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</si>
  <si>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</si>
  <si>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</si>
  <si>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</si>
  <si>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</si>
  <si>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</si>
  <si>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</si>
  <si>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</si>
  <si>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</si>
  <si>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</si>
  <si>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</si>
  <si>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</si>
  <si>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</si>
  <si>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</si>
  <si>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</si>
  <si>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</si>
  <si>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</si>
  <si>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</si>
  <si>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</si>
  <si>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</si>
  <si>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</si>
  <si>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</si>
  <si>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</si>
  <si>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</si>
  <si>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</si>
  <si>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</si>
  <si>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</si>
  <si>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</si>
  <si>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</si>
  <si>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</si>
  <si>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</si>
  <si>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</si>
  <si>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</si>
  <si>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</si>
  <si>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</si>
  <si>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</si>
  <si>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</si>
  <si>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</si>
  <si>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</si>
  <si>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</si>
  <si>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</si>
  <si>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</si>
  <si>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</si>
  <si>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</si>
  <si>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</si>
  <si>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</si>
  <si>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</si>
  <si>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</si>
  <si>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</si>
  <si>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</si>
  <si>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</si>
  <si>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</si>
  <si>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</si>
  <si>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</si>
  <si>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</si>
  <si>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</si>
  <si>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</si>
  <si>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</si>
  <si>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</si>
  <si>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</si>
  <si>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</si>
  <si>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</si>
  <si>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</si>
  <si>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</si>
  <si>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</si>
  <si>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</si>
  <si>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</si>
  <si>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</si>
  <si>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</si>
  <si>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</si>
  <si>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</si>
  <si>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</si>
  <si>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</si>
  <si>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</si>
  <si>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</si>
  <si>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</si>
  <si>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</si>
  <si>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</si>
  <si>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</si>
  <si>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</si>
  <si>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</si>
  <si>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</si>
  <si>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</si>
  <si>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</si>
  <si>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</si>
  <si>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</si>
  <si>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</si>
  <si>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</si>
  <si>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</si>
  <si>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</si>
  <si>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</si>
  <si>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</si>
  <si>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</si>
  <si>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</si>
  <si>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</si>
  <si>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</si>
  <si>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</si>
  <si>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</si>
  <si>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</si>
  <si>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</si>
  <si>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</si>
  <si>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</si>
  <si>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</si>
  <si>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</si>
  <si>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</si>
  <si>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</si>
  <si>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</si>
  <si>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</si>
  <si>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</si>
  <si>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</si>
  <si>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</si>
  <si>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</si>
  <si>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</si>
  <si>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</si>
  <si>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</si>
  <si>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</si>
  <si>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</si>
  <si>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</si>
  <si>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</si>
  <si>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</si>
  <si>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</si>
  <si>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</si>
  <si>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</si>
  <si>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</si>
  <si>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</si>
  <si>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</si>
  <si>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</si>
  <si>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</si>
  <si>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</si>
  <si>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</si>
  <si>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</si>
  <si>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</si>
  <si>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</si>
  <si>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</si>
  <si>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</si>
  <si>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</si>
  <si>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</si>
  <si>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</si>
  <si>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</si>
  <si>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</si>
  <si>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</si>
  <si>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</si>
  <si>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</si>
  <si>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</si>
  <si>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</si>
  <si>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</si>
  <si>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</si>
  <si>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</si>
  <si>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</si>
  <si>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</si>
  <si>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</si>
  <si>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</si>
  <si>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</si>
  <si>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</si>
  <si>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</si>
  <si>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</si>
  <si>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</si>
  <si>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</si>
  <si>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</si>
  <si>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</si>
  <si>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</si>
  <si>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</si>
  <si>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</si>
  <si>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</si>
  <si>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</si>
  <si>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</si>
  <si>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</si>
  <si>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</si>
  <si>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</si>
  <si>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</si>
  <si>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</si>
  <si>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</si>
  <si>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</si>
  <si>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</si>
  <si>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</si>
  <si>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</si>
  <si>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</si>
  <si>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</si>
  <si>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</si>
  <si>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</si>
  <si>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</si>
  <si>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</si>
  <si>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</si>
  <si>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</si>
  <si>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</si>
  <si>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</si>
  <si>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</si>
  <si>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</si>
  <si>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</si>
  <si>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</si>
  <si>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</si>
  <si>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</si>
  <si>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</si>
  <si>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</si>
  <si>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</si>
  <si>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</si>
  <si>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</si>
  <si>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</si>
  <si>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</si>
  <si>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</si>
  <si>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</si>
  <si>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</si>
  <si>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</si>
  <si>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</si>
  <si>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</si>
  <si>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</si>
  <si>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</si>
  <si>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</si>
  <si>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</si>
  <si>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</si>
  <si>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</si>
  <si>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</si>
  <si>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</si>
  <si>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</si>
  <si>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</si>
  <si>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</si>
  <si>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</si>
  <si>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</si>
  <si>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</si>
  <si>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</si>
  <si>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</si>
  <si>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</si>
  <si>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</si>
  <si>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</si>
  <si>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</si>
  <si>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</si>
  <si>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</si>
  <si>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</si>
  <si>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</si>
  <si>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</si>
  <si>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</si>
  <si>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</si>
  <si>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</si>
  <si>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</si>
  <si>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</si>
  <si>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</si>
  <si>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</si>
  <si>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</si>
  <si>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</si>
  <si>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</si>
  <si>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</si>
  <si>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</si>
  <si>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</si>
  <si>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</si>
  <si>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</si>
  <si>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</si>
  <si>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</si>
  <si>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</si>
  <si>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</si>
  <si>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</si>
  <si>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</si>
  <si>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</si>
  <si>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</si>
  <si>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</si>
  <si>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</si>
  <si>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</si>
  <si>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</si>
  <si>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</si>
  <si>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</si>
  <si>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</si>
  <si>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</si>
  <si>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</si>
  <si>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</si>
  <si>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</si>
  <si>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</si>
  <si>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</si>
  <si>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</si>
  <si>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</si>
  <si>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</si>
  <si>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</si>
  <si>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</si>
  <si>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</si>
  <si>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</si>
  <si>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</si>
  <si>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</si>
  <si>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</si>
  <si>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</si>
  <si>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</si>
  <si>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</si>
  <si>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</si>
  <si>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</si>
  <si>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</si>
  <si>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</si>
  <si>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</si>
  <si>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</si>
  <si>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</si>
  <si>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</si>
  <si>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</si>
  <si>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</si>
  <si>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</si>
  <si>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</si>
  <si>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</si>
  <si>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</si>
  <si>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</si>
  <si>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</si>
  <si>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</si>
  <si>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</si>
  <si>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</si>
  <si>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</si>
  <si>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</si>
  <si>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</si>
  <si>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</si>
  <si>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</si>
  <si>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</si>
  <si>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</si>
  <si>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</si>
  <si>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</si>
  <si>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</si>
  <si>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</si>
  <si>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</si>
  <si>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</si>
  <si>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</si>
  <si>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</si>
  <si>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</si>
  <si>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</si>
  <si>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</si>
  <si>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</si>
  <si>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</si>
  <si>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</si>
  <si>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</si>
  <si>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</si>
  <si>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</si>
  <si>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</si>
  <si>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</si>
  <si>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</si>
  <si>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</si>
  <si>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</si>
  <si>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</si>
  <si>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</si>
  <si>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</si>
  <si>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</si>
  <si>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</si>
  <si>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</si>
  <si>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</si>
  <si>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</si>
  <si>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</si>
  <si>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</si>
  <si>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</si>
  <si>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</si>
  <si>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</si>
  <si>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</si>
  <si>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</si>
  <si>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</si>
  <si>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</si>
  <si>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</si>
  <si>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</si>
  <si>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</si>
  <si>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</si>
  <si>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</si>
  <si>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</si>
  <si>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</si>
  <si>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</si>
  <si>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</si>
  <si>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</si>
  <si>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</si>
  <si>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</si>
  <si>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</si>
  <si>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</si>
  <si>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</si>
  <si>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</si>
  <si>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</si>
  <si>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</si>
  <si>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</si>
  <si>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</si>
  <si>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</si>
  <si>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</si>
  <si>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</si>
  <si>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</si>
  <si>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</si>
  <si>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</si>
  <si>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</si>
  <si>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</si>
  <si>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</si>
  <si>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</si>
  <si>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</si>
  <si>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</si>
  <si>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</si>
  <si>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</si>
  <si>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</si>
  <si>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</si>
  <si>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</si>
  <si>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</si>
  <si>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</si>
  <si>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</si>
  <si>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</si>
  <si>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</si>
  <si>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</si>
  <si>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</si>
  <si>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</si>
  <si>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</si>
  <si>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</si>
  <si>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</si>
  <si>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</si>
  <si>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</si>
  <si>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</si>
  <si>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</si>
  <si>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</si>
  <si>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</si>
  <si>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</si>
  <si>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</si>
  <si>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</si>
  <si>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</si>
  <si>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</si>
  <si>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</si>
  <si>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</si>
  <si>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</si>
  <si>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</si>
  <si>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</si>
  <si>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</si>
  <si>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</si>
  <si>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</si>
  <si>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</si>
  <si>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</si>
  <si>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</si>
  <si>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</si>
  <si>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</si>
  <si>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</si>
  <si>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</si>
  <si>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</si>
  <si>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</si>
  <si>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</si>
  <si>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</si>
  <si>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</si>
  <si>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</si>
  <si>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</si>
  <si>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</si>
  <si>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</si>
  <si>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</si>
  <si>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</si>
  <si>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</si>
  <si>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</si>
  <si>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</si>
  <si>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</si>
  <si>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</si>
  <si>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</si>
  <si>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</si>
  <si>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</si>
  <si>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</si>
  <si>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</si>
  <si>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</si>
  <si>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</si>
  <si>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</si>
  <si>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</si>
  <si>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</si>
  <si>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</si>
  <si>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</si>
  <si>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</si>
  <si>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</si>
  <si>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</si>
  <si>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</si>
  <si>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</si>
  <si>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</si>
  <si>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</si>
  <si>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</si>
  <si>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</si>
  <si>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</si>
  <si>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</si>
  <si>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</si>
  <si>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</si>
  <si>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</si>
  <si>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</si>
  <si>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</si>
  <si>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</si>
  <si>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</si>
  <si>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</si>
  <si>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</si>
  <si>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</si>
  <si>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</si>
  <si>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</si>
  <si>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</si>
  <si>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</si>
  <si>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</si>
  <si>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</si>
  <si>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</si>
  <si>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</si>
  <si>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</si>
  <si>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</si>
  <si>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</si>
  <si>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</si>
  <si>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</si>
  <si>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</si>
  <si>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</si>
  <si>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</si>
  <si>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</si>
  <si>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</si>
  <si>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</si>
  <si>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</si>
  <si>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</si>
  <si>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</si>
  <si>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</si>
  <si>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</si>
  <si>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</si>
  <si>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</si>
  <si>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</si>
  <si>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</si>
  <si>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</si>
  <si>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</si>
  <si>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</si>
  <si>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</si>
  <si>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</si>
  <si>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</si>
  <si>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</si>
  <si>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</si>
  <si>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</si>
  <si>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</si>
  <si>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</si>
  <si>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</si>
  <si>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</si>
  <si>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</si>
  <si>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</si>
  <si>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</si>
  <si>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</si>
  <si>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</si>
  <si>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</si>
  <si>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</si>
  <si>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</si>
  <si>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</si>
  <si>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</si>
  <si>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</si>
  <si>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</si>
  <si>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</si>
  <si>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</si>
  <si>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</si>
  <si>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</si>
  <si>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</si>
  <si>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</si>
  <si>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</si>
  <si>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</si>
  <si>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</si>
  <si>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</si>
  <si>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</si>
  <si>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</si>
  <si>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</si>
  <si>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</si>
  <si>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</si>
  <si>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</si>
  <si>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</si>
  <si>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</si>
  <si>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</si>
  <si>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</si>
  <si>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</si>
  <si>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</si>
  <si>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</si>
  <si>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</si>
  <si>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</si>
  <si>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</si>
  <si>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</si>
  <si>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</si>
  <si>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</si>
  <si>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</si>
  <si>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</si>
  <si>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</si>
  <si>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</si>
  <si>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</si>
  <si>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</si>
  <si>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</si>
  <si>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</si>
  <si>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</si>
  <si>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</si>
  <si>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</si>
  <si>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</si>
  <si>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</si>
  <si>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</si>
  <si>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</si>
  <si>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</si>
  <si>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</si>
  <si>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</si>
  <si>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</si>
  <si>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</si>
  <si>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</si>
  <si>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</si>
  <si>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</si>
  <si>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</si>
  <si>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</si>
  <si>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</si>
  <si>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</si>
  <si>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</si>
  <si>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</si>
  <si>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</si>
  <si>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</si>
  <si>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</si>
  <si>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</si>
  <si>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</si>
  <si>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</si>
  <si>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</si>
  <si>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</si>
  <si>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</si>
  <si>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</si>
  <si>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</si>
  <si>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</si>
  <si>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</si>
  <si>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</si>
  <si>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</si>
  <si>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</si>
  <si>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</si>
  <si>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</si>
  <si>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</si>
  <si>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</si>
  <si>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</si>
  <si>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</si>
  <si>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</si>
  <si>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</si>
  <si>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</si>
  <si>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</si>
  <si>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</si>
  <si>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</si>
  <si>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</si>
  <si>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</si>
  <si>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</si>
  <si>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</si>
  <si>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</si>
  <si>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</si>
  <si>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</si>
  <si>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</si>
  <si>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</si>
  <si>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</si>
  <si>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</si>
  <si>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</si>
  <si>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</si>
  <si>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</si>
  <si>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</si>
  <si>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</si>
  <si>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</si>
  <si>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</si>
  <si>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</si>
  <si>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</si>
  <si>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</si>
  <si>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</si>
  <si>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</si>
  <si>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</si>
  <si>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</si>
  <si>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</si>
  <si>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</si>
  <si>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</si>
  <si>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</si>
  <si>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</si>
  <si>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</si>
  <si>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</si>
  <si>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</si>
  <si>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</si>
  <si>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</si>
  <si>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</si>
  <si>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</si>
  <si>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</si>
  <si>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</si>
  <si>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</si>
  <si>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</si>
  <si>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</si>
  <si>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</si>
  <si>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</si>
  <si>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</si>
  <si>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</si>
  <si>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</si>
  <si>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</si>
  <si>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</si>
  <si>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</si>
  <si>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</si>
  <si>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</si>
  <si>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</si>
  <si>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</si>
  <si>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</si>
  <si>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</si>
  <si>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</si>
  <si>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</si>
  <si>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</si>
  <si>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</si>
  <si>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</si>
  <si>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</si>
  <si>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</si>
  <si>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</si>
  <si>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</si>
  <si>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</si>
  <si>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</si>
  <si>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</si>
  <si>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</si>
  <si>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</si>
  <si>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</si>
  <si>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</si>
  <si>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</si>
  <si>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</si>
  <si>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</si>
  <si>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</si>
  <si>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</si>
  <si>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</si>
  <si>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</si>
  <si>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</si>
  <si>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</si>
  <si>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</si>
  <si>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</si>
  <si>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</si>
  <si>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</si>
  <si>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</si>
  <si>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</si>
  <si>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</si>
  <si>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</si>
  <si>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</si>
  <si>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</si>
  <si>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</si>
  <si>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</si>
  <si>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</si>
  <si>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</si>
  <si>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</si>
  <si>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</si>
  <si>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</si>
  <si>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</si>
  <si>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</si>
  <si>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</si>
  <si>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</si>
  <si>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</si>
  <si>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</si>
  <si>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</si>
  <si>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</si>
  <si>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</si>
  <si>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</si>
  <si>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</si>
  <si>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</si>
  <si>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</si>
  <si>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</si>
  <si>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</si>
  <si>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</si>
  <si>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</si>
  <si>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</si>
  <si>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</si>
  <si>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</si>
  <si>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</si>
  <si>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</si>
  <si>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</si>
  <si>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</si>
  <si>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</si>
  <si>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</si>
  <si>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</si>
  <si>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</si>
  <si>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</si>
  <si>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</si>
  <si>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</si>
  <si>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</si>
  <si>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</si>
  <si>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</si>
  <si>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</si>
  <si>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</si>
  <si>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</si>
  <si>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</si>
  <si>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</si>
  <si>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</si>
  <si>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</si>
  <si>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</si>
  <si>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</si>
  <si>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</si>
  <si>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</si>
  <si>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</si>
  <si>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</si>
  <si>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</si>
  <si>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</si>
  <si>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</si>
  <si>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</si>
  <si>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</si>
  <si>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</si>
  <si>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</si>
  <si>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</si>
  <si>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</si>
  <si>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</si>
  <si>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</si>
  <si>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</si>
  <si>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</si>
  <si>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</si>
  <si>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</si>
  <si>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</si>
  <si>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</si>
  <si>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</si>
  <si>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</si>
  <si>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</si>
  <si>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</si>
  <si>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</si>
  <si>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</si>
  <si>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</si>
  <si>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</si>
  <si>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</si>
  <si>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</si>
  <si>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</si>
  <si>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</si>
  <si>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</si>
  <si>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</si>
  <si>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</si>
  <si>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</si>
  <si>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</si>
  <si>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</si>
  <si>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</si>
  <si>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</si>
  <si>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</si>
  <si>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</si>
  <si>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</si>
  <si>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</si>
  <si>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</si>
  <si>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</si>
  <si>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</si>
  <si>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</si>
  <si>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</si>
  <si>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</si>
  <si>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</si>
  <si>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</si>
  <si>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</si>
  <si>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</si>
  <si>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</si>
  <si>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</si>
  <si>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</si>
  <si>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</si>
  <si>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</si>
  <si>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</si>
  <si>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</si>
  <si>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</si>
  <si>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</si>
  <si>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</si>
  <si>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</si>
  <si>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</si>
  <si>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</si>
  <si>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</si>
  <si>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</si>
  <si>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</si>
  <si>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</si>
  <si>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</si>
  <si>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</si>
  <si>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</si>
  <si>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</si>
  <si>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</si>
  <si>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</si>
  <si>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</si>
  <si>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</si>
  <si>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</si>
  <si>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</si>
  <si>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</si>
  <si>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</si>
  <si>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</si>
  <si>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</si>
  <si>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</si>
  <si>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</si>
  <si>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</si>
  <si>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</si>
  <si>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</si>
  <si>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</si>
  <si>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</si>
  <si>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</si>
  <si>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</si>
  <si>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</si>
  <si>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</si>
  <si>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</si>
  <si>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</si>
  <si>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</si>
  <si>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</si>
  <si>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</si>
  <si>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</si>
  <si>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</si>
  <si>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</si>
  <si>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</si>
  <si>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</si>
  <si>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</si>
  <si>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</si>
  <si>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</si>
  <si>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</si>
  <si>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</si>
  <si>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</si>
  <si>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</si>
  <si>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</si>
  <si>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</si>
  <si>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</si>
  <si>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</si>
  <si>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</si>
  <si>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</si>
  <si>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</si>
  <si>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</si>
  <si>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</si>
  <si>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</si>
  <si>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</si>
  <si>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</si>
  <si>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</si>
  <si>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</si>
  <si>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</si>
  <si>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</si>
  <si>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</si>
  <si>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</si>
  <si>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</si>
  <si>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</si>
  <si>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</si>
  <si>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</si>
  <si>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</si>
  <si>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</si>
  <si>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</si>
  <si>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</si>
  <si>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</si>
  <si>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</si>
  <si>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</si>
  <si>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</si>
  <si>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</si>
  <si>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</si>
  <si>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</si>
  <si>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</si>
  <si>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</si>
  <si>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</si>
  <si>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</si>
  <si>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</si>
  <si>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</si>
  <si>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</si>
  <si>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</si>
  <si>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</si>
  <si>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</si>
  <si>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</si>
  <si>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</si>
  <si>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</si>
  <si>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</si>
  <si>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</si>
  <si>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</si>
  <si>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</si>
  <si>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</si>
  <si>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</si>
  <si>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</si>
  <si>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</si>
  <si>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</si>
  <si>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</si>
  <si>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</si>
  <si>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</si>
  <si>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</si>
  <si>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</si>
  <si>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</si>
  <si>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</si>
  <si>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</si>
  <si>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</si>
  <si>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</si>
  <si>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</si>
  <si>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</si>
  <si>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</si>
  <si>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</si>
  <si>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</si>
  <si>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</si>
  <si>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</si>
  <si>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</si>
  <si>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</si>
  <si>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</si>
  <si>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</si>
  <si>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</si>
  <si>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</si>
  <si>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</si>
  <si>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</si>
  <si>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</si>
  <si>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</si>
  <si>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</si>
  <si>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</si>
  <si>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</si>
  <si>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</si>
  <si>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</si>
  <si>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</si>
  <si>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</si>
  <si>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</si>
  <si>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</si>
  <si>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</si>
  <si>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</si>
  <si>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</si>
  <si>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</si>
  <si>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</si>
  <si>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</si>
  <si>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</si>
  <si>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</si>
  <si>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</si>
  <si>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</si>
  <si>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</si>
  <si>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</si>
  <si>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</si>
  <si>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</si>
  <si>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</si>
  <si>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</si>
  <si>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</si>
  <si>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</si>
  <si>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</si>
  <si>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</si>
  <si>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</si>
  <si>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</si>
  <si>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</si>
  <si>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</si>
  <si>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</si>
  <si>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</si>
  <si>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</si>
  <si>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</si>
  <si>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</si>
  <si>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</si>
  <si>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</si>
  <si>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</si>
  <si>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</si>
  <si>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</si>
  <si>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</si>
  <si>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</si>
  <si>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</si>
  <si>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</si>
  <si>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</si>
  <si>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</si>
  <si>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</si>
  <si>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</si>
  <si>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</si>
  <si>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</si>
  <si>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</si>
  <si>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</si>
  <si>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</si>
  <si>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</si>
  <si>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</si>
  <si>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</si>
  <si>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</si>
  <si>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</si>
  <si>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</si>
  <si>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</si>
  <si>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</si>
  <si>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</si>
  <si>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</si>
  <si>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</si>
  <si>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</si>
  <si>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</si>
  <si>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</si>
  <si>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</si>
  <si>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</si>
  <si>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</si>
  <si>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</si>
  <si>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</si>
  <si>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</si>
  <si>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</si>
  <si>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</si>
  <si>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</si>
  <si>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</si>
  <si>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</si>
  <si>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</si>
  <si>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</si>
  <si>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</si>
  <si>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</si>
  <si>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</si>
  <si>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</si>
  <si>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</si>
  <si>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</si>
  <si>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</si>
  <si>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</si>
  <si>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</si>
  <si>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</si>
  <si>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</si>
  <si>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</si>
  <si>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</si>
  <si>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</si>
  <si>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</si>
  <si>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</si>
  <si>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</si>
  <si>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</si>
  <si>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</si>
  <si>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</si>
  <si>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</si>
  <si>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</si>
  <si>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</si>
  <si>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</si>
  <si>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</si>
  <si>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</si>
  <si>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</si>
  <si>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</si>
  <si>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</si>
  <si>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</si>
  <si>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</si>
  <si>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</si>
  <si>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</si>
  <si>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</si>
  <si>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</si>
  <si>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</si>
  <si>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</si>
  <si>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</si>
  <si>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</si>
  <si>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</si>
  <si>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</si>
  <si>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</si>
  <si>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</si>
  <si>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</si>
  <si>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</si>
  <si>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</si>
  <si>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</si>
  <si>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</si>
  <si>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</si>
  <si>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</si>
  <si>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</si>
  <si>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</si>
  <si>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</si>
  <si>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</si>
  <si>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</si>
  <si>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</si>
  <si>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</si>
  <si>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</si>
  <si>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</si>
  <si>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</si>
  <si>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</si>
  <si>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</si>
  <si>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</si>
  <si>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</si>
  <si>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</si>
  <si>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</si>
  <si>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</si>
  <si>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</si>
  <si>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</si>
  <si>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</si>
  <si>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</si>
  <si>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</si>
  <si>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</si>
  <si>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</si>
  <si>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</si>
  <si>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</si>
  <si>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</si>
  <si>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</si>
  <si>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</si>
  <si>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</si>
  <si>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</si>
  <si>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</si>
  <si>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</si>
  <si>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</si>
  <si>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</si>
  <si>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</si>
  <si>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</si>
  <si>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</si>
  <si>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</si>
  <si>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</si>
  <si>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</si>
  <si>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</si>
  <si>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</si>
  <si>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</si>
  <si>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</si>
  <si>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</si>
  <si>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</si>
  <si>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</si>
  <si>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</si>
  <si>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</si>
  <si>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</si>
  <si>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</si>
  <si>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</si>
  <si>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</si>
  <si>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</si>
  <si>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</si>
  <si>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</si>
  <si>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</si>
  <si>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</si>
  <si>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</si>
  <si>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</si>
  <si>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</si>
  <si>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</si>
  <si>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</si>
  <si>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</si>
  <si>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</si>
  <si>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</si>
  <si>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</si>
  <si>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</si>
  <si>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</si>
  <si>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</si>
  <si>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</si>
  <si>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</si>
  <si>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</si>
  <si>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</si>
  <si>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</si>
  <si>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</si>
  <si>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</si>
  <si>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</si>
  <si>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</si>
  <si>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</si>
  <si>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</si>
  <si>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</si>
  <si>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</si>
  <si>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</si>
  <si>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</si>
  <si>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</si>
  <si>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</si>
  <si>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</si>
  <si>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</si>
  <si>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</si>
  <si>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</si>
  <si>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</si>
  <si>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</si>
  <si>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</si>
  <si>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</si>
  <si>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</si>
  <si>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</si>
  <si>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</si>
  <si>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</si>
  <si>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</si>
  <si>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</si>
  <si>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</si>
  <si>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</si>
  <si>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</si>
  <si>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</si>
  <si>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</si>
  <si>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</si>
  <si>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</si>
  <si>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</si>
  <si>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</si>
  <si>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</si>
  <si>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</si>
  <si>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</si>
  <si>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</si>
  <si>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</si>
  <si>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</si>
  <si>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</si>
  <si>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</si>
  <si>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</si>
  <si>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</si>
  <si>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</si>
  <si>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</si>
  <si>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</si>
  <si>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</si>
  <si>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</si>
  <si>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</si>
  <si>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</si>
  <si>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</si>
  <si>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</si>
  <si>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</si>
  <si>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</si>
  <si>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</si>
  <si>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</si>
  <si>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</si>
  <si>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</si>
  <si>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</si>
  <si>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</si>
  <si>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</si>
  <si>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</si>
  <si>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</si>
  <si>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</si>
  <si>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</si>
  <si>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</si>
  <si>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</si>
  <si>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</si>
  <si>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</si>
  <si>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</si>
  <si>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</si>
  <si>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</si>
  <si>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</si>
  <si>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</si>
  <si>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</si>
  <si>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</si>
  <si>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</si>
  <si>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</si>
  <si>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</si>
  <si>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</si>
  <si>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</si>
  <si>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</si>
  <si>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</si>
  <si>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</si>
  <si>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</si>
  <si>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</si>
  <si>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</si>
  <si>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</si>
  <si>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</si>
  <si>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</si>
  <si>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</si>
  <si>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</si>
  <si>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</si>
  <si>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</si>
  <si>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</si>
  <si>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</si>
  <si>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</si>
  <si>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</si>
  <si>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</si>
  <si>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</si>
  <si>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</si>
  <si>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</si>
  <si>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</si>
  <si>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</si>
  <si>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</si>
  <si>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</si>
  <si>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</si>
  <si>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</si>
  <si>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</si>
  <si>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</si>
  <si>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</si>
  <si>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</si>
  <si>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</si>
  <si>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</si>
  <si>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</si>
  <si>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</si>
  <si>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</si>
  <si>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</si>
  <si>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</si>
  <si>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</si>
  <si>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</si>
  <si>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</si>
  <si>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</si>
  <si>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</si>
  <si>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</si>
  <si>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</si>
  <si>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</si>
  <si>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</si>
  <si>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</si>
  <si>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</si>
  <si>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</si>
  <si>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</si>
  <si>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</si>
  <si>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</si>
  <si>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</si>
  <si>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</si>
  <si>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</si>
  <si>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</si>
  <si>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</si>
  <si>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</si>
  <si>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</si>
  <si>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</si>
  <si>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</si>
  <si>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</si>
  <si>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</si>
  <si>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</si>
  <si>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</si>
  <si>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</si>
  <si>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</si>
  <si>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</si>
  <si>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</si>
  <si>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</si>
  <si>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</si>
  <si>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</si>
  <si>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</si>
  <si>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</si>
  <si>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</si>
  <si>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</si>
  <si>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</si>
  <si>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</si>
  <si>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</si>
  <si>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</si>
  <si>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</si>
  <si>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</si>
  <si>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</si>
  <si>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</si>
  <si>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</si>
  <si>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</si>
  <si>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</si>
  <si>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</si>
  <si>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</si>
  <si>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</si>
  <si>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</si>
  <si>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</si>
  <si>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</si>
  <si>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</si>
  <si>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</si>
  <si>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</si>
  <si>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</si>
  <si>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</si>
  <si>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</si>
  <si>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</si>
  <si>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</si>
  <si>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</si>
  <si>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</si>
  <si>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</si>
  <si>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</si>
  <si>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</si>
  <si>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</si>
  <si>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</si>
  <si>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</si>
  <si>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</si>
  <si>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</si>
  <si>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</si>
  <si>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</si>
  <si>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</si>
  <si>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</si>
  <si>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</si>
  <si>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</si>
  <si>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</si>
  <si>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</si>
  <si>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</si>
  <si>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</si>
  <si>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</si>
  <si>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</si>
  <si>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</si>
  <si>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</si>
  <si>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</si>
  <si>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</si>
  <si>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</si>
  <si>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</si>
  <si>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</si>
  <si>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</si>
  <si>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</si>
  <si>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</si>
  <si>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</si>
  <si>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</si>
  <si>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</si>
  <si>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</si>
  <si>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</si>
  <si>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</si>
  <si>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</si>
  <si>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</si>
  <si>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</si>
  <si>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</si>
  <si>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</si>
  <si>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</si>
  <si>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</si>
  <si>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</si>
  <si>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</si>
  <si>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</si>
  <si>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</si>
  <si>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</si>
  <si>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</si>
  <si>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</si>
  <si>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</si>
  <si>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</si>
  <si>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</si>
  <si>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</si>
  <si>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</si>
  <si>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</si>
  <si>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</si>
  <si>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</si>
  <si>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</si>
  <si>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</si>
  <si>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</si>
  <si>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</si>
  <si>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</si>
  <si>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</si>
  <si>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</si>
  <si>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</si>
  <si>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</si>
  <si>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</si>
  <si>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</si>
  <si>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</si>
  <si>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</si>
  <si>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</si>
  <si>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</si>
  <si>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</si>
  <si>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</si>
  <si>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</si>
  <si>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</si>
  <si>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</si>
  <si>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</si>
  <si>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</si>
  <si>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</si>
  <si>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</si>
  <si>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</si>
  <si>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</si>
  <si>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</si>
  <si>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</si>
  <si>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</si>
  <si>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</si>
  <si>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</si>
  <si>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</si>
  <si>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</si>
  <si>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</si>
  <si>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</si>
  <si>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</si>
  <si>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</si>
  <si>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</si>
  <si>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</si>
  <si>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</si>
  <si>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</si>
  <si>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</si>
  <si>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</si>
  <si>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</si>
  <si>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</si>
  <si>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</si>
  <si>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</si>
  <si>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</si>
  <si>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</si>
  <si>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</si>
  <si>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</si>
  <si>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</si>
  <si>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</si>
  <si>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</si>
  <si>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</si>
  <si>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</si>
  <si>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</si>
  <si>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</si>
  <si>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</si>
  <si>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</si>
  <si>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</si>
  <si>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</si>
  <si>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</si>
  <si>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</si>
  <si>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</si>
  <si>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</si>
  <si>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</si>
  <si>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</si>
  <si>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</si>
  <si>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</si>
  <si>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</si>
  <si>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</si>
  <si>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</si>
  <si>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</si>
  <si>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</si>
  <si>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</si>
  <si>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</si>
  <si>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</si>
  <si>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</si>
  <si>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</si>
  <si>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</si>
  <si>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</si>
  <si>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</si>
  <si>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</si>
  <si>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</si>
  <si>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</si>
  <si>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</si>
  <si>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</si>
  <si>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</si>
  <si>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</si>
  <si>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</si>
  <si>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</si>
  <si>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</si>
  <si>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</si>
  <si>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</si>
  <si>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</si>
  <si>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</si>
  <si>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</si>
  <si>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</si>
  <si>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</si>
  <si>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</si>
  <si>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</si>
  <si>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</si>
  <si>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</si>
  <si>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</si>
  <si>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</si>
  <si>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</si>
  <si>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</si>
  <si>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</si>
  <si>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</si>
  <si>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</si>
  <si>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</si>
  <si>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</si>
  <si>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</si>
  <si>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</si>
  <si>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</si>
  <si>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</si>
  <si>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</si>
  <si>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</si>
  <si>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</si>
  <si>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</si>
  <si>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</si>
  <si>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</si>
  <si>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</si>
  <si>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</si>
  <si>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</si>
  <si>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</si>
  <si>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</si>
  <si>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</si>
  <si>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</si>
  <si>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</si>
  <si>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</si>
  <si>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</si>
  <si>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</si>
  <si>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</si>
  <si>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</si>
  <si>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</si>
  <si>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</si>
  <si>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</si>
  <si>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</si>
  <si>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</si>
  <si>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</si>
  <si>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</si>
  <si>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</si>
  <si>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</si>
  <si>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</si>
  <si>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</si>
  <si>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</si>
  <si>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</si>
  <si>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</si>
  <si>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</si>
  <si>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</si>
  <si>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</si>
  <si>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</si>
  <si>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</si>
  <si>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</si>
  <si>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</si>
  <si>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</si>
  <si>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</si>
  <si>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</si>
  <si>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</si>
  <si>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</si>
  <si>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</si>
  <si>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</si>
  <si>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</si>
  <si>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</si>
  <si>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</si>
  <si>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</si>
  <si>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</si>
  <si>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</si>
  <si>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</si>
  <si>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</si>
  <si>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</si>
  <si>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</si>
  <si>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</si>
  <si>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</si>
  <si>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</si>
  <si>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</si>
  <si>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</si>
  <si>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</si>
  <si>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</si>
  <si>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</si>
  <si>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</si>
  <si>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</si>
  <si>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</si>
  <si>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</si>
  <si>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</si>
  <si>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</si>
  <si>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</si>
  <si>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</si>
  <si>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</si>
  <si>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</si>
  <si>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</si>
  <si>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</si>
  <si>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</si>
  <si>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</si>
  <si>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</si>
  <si>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</si>
  <si>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</si>
  <si>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</si>
  <si>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</si>
  <si>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</si>
  <si>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</si>
  <si>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</si>
  <si>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</si>
  <si>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</si>
  <si>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</si>
  <si>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</si>
  <si>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</si>
  <si>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</si>
  <si>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</si>
  <si>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</si>
  <si>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</si>
  <si>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</si>
  <si>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</si>
  <si>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</si>
  <si>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</si>
  <si>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</si>
  <si>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</si>
  <si>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</si>
  <si>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</si>
  <si>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</si>
  <si>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</si>
  <si>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</si>
  <si>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</si>
  <si>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</si>
  <si>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</si>
  <si>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</si>
  <si>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</si>
  <si>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</si>
  <si>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</si>
  <si>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</si>
  <si>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</si>
  <si>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</si>
  <si>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</si>
  <si>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</si>
  <si>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</si>
  <si>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</si>
  <si>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</si>
  <si>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</si>
  <si>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</si>
  <si>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</si>
  <si>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</si>
  <si>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</si>
  <si>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</si>
  <si>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</si>
  <si>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</si>
  <si>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</si>
  <si>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</si>
  <si>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</si>
  <si>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</si>
  <si>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</si>
  <si>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</si>
  <si>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</si>
  <si>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</si>
  <si>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</si>
  <si>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</si>
  <si>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</si>
  <si>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</si>
  <si>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</si>
  <si>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</si>
  <si>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</si>
  <si>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</si>
  <si>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</si>
  <si>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</si>
  <si>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</si>
  <si>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</si>
  <si>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</si>
  <si>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</si>
  <si>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</si>
  <si>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</si>
  <si>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</si>
  <si>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</si>
  <si>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</si>
  <si>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</si>
  <si>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</si>
  <si>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</si>
  <si>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</si>
  <si>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</si>
  <si>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</si>
  <si>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</si>
  <si>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</si>
  <si>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</si>
  <si>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</si>
  <si>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</si>
  <si>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</si>
  <si>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</si>
  <si>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</si>
  <si>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</si>
  <si>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</si>
  <si>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</si>
  <si>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</si>
  <si>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</si>
  <si>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</si>
  <si>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</si>
  <si>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</si>
  <si>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</si>
  <si>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</si>
  <si>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</si>
  <si>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</si>
  <si>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</si>
  <si>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</si>
  <si>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</si>
  <si>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</si>
  <si>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</si>
  <si>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</si>
  <si>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</si>
  <si>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</si>
  <si>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</si>
  <si>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</si>
  <si>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</si>
  <si>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</si>
  <si>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</si>
  <si>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</si>
  <si>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</si>
  <si>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</si>
  <si>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</si>
  <si>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</si>
  <si>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</si>
  <si>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</si>
  <si>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</si>
  <si>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</si>
  <si>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</si>
  <si>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</si>
  <si>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</si>
  <si>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</si>
  <si>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</si>
  <si>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</si>
  <si>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</si>
  <si>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</si>
  <si>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</si>
  <si>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</si>
  <si>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</si>
  <si>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</si>
  <si>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</si>
  <si>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</si>
  <si>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</si>
  <si>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</si>
  <si>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</si>
  <si>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</si>
  <si>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</si>
  <si>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</si>
  <si>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</si>
  <si>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</si>
  <si>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</si>
  <si>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</si>
  <si>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</si>
  <si>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</si>
  <si>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</si>
  <si>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</si>
  <si>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</si>
  <si>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</si>
  <si>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</si>
  <si>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</si>
  <si>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</si>
  <si>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</si>
  <si>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</si>
  <si>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</si>
  <si>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</si>
  <si>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</si>
  <si>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</si>
  <si>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</si>
  <si>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</si>
  <si>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</si>
  <si>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</si>
  <si>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</si>
  <si>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</si>
  <si>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</si>
  <si>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</si>
  <si>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</si>
  <si>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</si>
  <si>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</si>
  <si>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</si>
  <si>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</si>
  <si>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</si>
  <si>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</si>
  <si>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</si>
  <si>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</si>
  <si>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</si>
  <si>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</si>
  <si>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</si>
  <si>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</si>
  <si>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</si>
  <si>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</si>
  <si>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</si>
  <si>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</si>
  <si>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</si>
  <si>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</si>
  <si>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</si>
  <si>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</si>
  <si>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</si>
  <si>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</si>
  <si>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</si>
  <si>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</si>
  <si>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</si>
  <si>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</si>
  <si>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</si>
  <si>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</si>
  <si>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</si>
  <si>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</si>
  <si>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</si>
  <si>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</si>
  <si>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</si>
  <si>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</si>
  <si>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</si>
  <si>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</si>
  <si>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</si>
  <si>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</si>
  <si>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</si>
  <si>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</si>
  <si>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</si>
  <si>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</si>
  <si>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</si>
  <si>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</si>
  <si>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</si>
  <si>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</si>
  <si>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</si>
  <si>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</si>
  <si>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</si>
  <si>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</si>
  <si>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</si>
  <si>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</si>
  <si>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</si>
  <si>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</si>
  <si>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</si>
  <si>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</si>
  <si>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</si>
  <si>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</si>
  <si>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</si>
  <si>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</si>
  <si>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</si>
  <si>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</si>
  <si>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</si>
  <si>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</si>
  <si>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</si>
  <si>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</si>
  <si>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</si>
  <si>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</si>
  <si>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</si>
  <si>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</si>
  <si>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</si>
  <si>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</si>
  <si>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</si>
  <si>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</si>
  <si>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</si>
  <si>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</si>
  <si>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</si>
  <si>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</si>
  <si>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</si>
  <si>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</si>
  <si>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</si>
  <si>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</si>
  <si>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</si>
  <si>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</si>
  <si>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</si>
  <si>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</si>
  <si>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</si>
  <si>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</si>
  <si>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</si>
  <si>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</si>
  <si>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</si>
  <si>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</si>
  <si>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</si>
  <si>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</si>
  <si>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</si>
  <si>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</si>
  <si>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</si>
  <si>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</si>
  <si>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</si>
  <si>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</si>
  <si>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</si>
  <si>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</si>
  <si>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</si>
  <si>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</si>
  <si>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</si>
  <si>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</si>
  <si>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</si>
  <si>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</si>
  <si>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</si>
  <si>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</si>
  <si>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</si>
  <si>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</si>
  <si>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</si>
  <si>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</si>
  <si>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</si>
  <si>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</si>
  <si>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</si>
  <si>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</si>
  <si>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</si>
  <si>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</si>
  <si>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</si>
  <si>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</si>
  <si>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</si>
  <si>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</si>
  <si>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</si>
  <si>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</si>
  <si>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</si>
  <si>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</si>
  <si>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</si>
  <si>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</si>
  <si>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</si>
  <si>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</si>
  <si>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</si>
  <si>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</si>
  <si>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</si>
  <si>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</si>
  <si>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</si>
  <si>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</si>
  <si>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</si>
  <si>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</si>
  <si>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</si>
  <si>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</si>
  <si>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</si>
  <si>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</si>
  <si>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</si>
  <si>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</si>
  <si>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</si>
  <si>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</si>
  <si>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</si>
  <si>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</si>
  <si>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</si>
  <si>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</si>
  <si>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</si>
  <si>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</si>
  <si>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</si>
  <si>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</si>
  <si>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</si>
  <si>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</si>
  <si>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</si>
  <si>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</si>
  <si>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</si>
  <si>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</si>
  <si>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</si>
  <si>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</si>
  <si>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</si>
  <si>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</si>
  <si>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</si>
  <si>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</si>
  <si>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</si>
  <si>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</si>
  <si>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</si>
  <si>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</si>
  <si>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</si>
  <si>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</si>
  <si>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</si>
  <si>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</si>
  <si>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</si>
  <si>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</si>
  <si>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</si>
  <si>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</si>
  <si>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</si>
  <si>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</si>
  <si>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</si>
  <si>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</si>
  <si>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</si>
  <si>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</si>
  <si>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</si>
  <si>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</si>
  <si>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</si>
  <si>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</si>
  <si>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</si>
  <si>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</si>
  <si>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</si>
  <si>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</si>
  <si>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</si>
  <si>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</si>
  <si>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</si>
  <si>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</si>
  <si>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</si>
  <si>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</si>
  <si>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</si>
  <si>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</si>
  <si>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</si>
  <si>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</si>
  <si>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</si>
  <si>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</si>
  <si>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</si>
  <si>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</si>
  <si>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</si>
  <si>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</si>
  <si>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</si>
  <si>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</si>
  <si>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</si>
  <si>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</si>
  <si>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</si>
  <si>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</si>
  <si>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</si>
  <si>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</si>
  <si>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</si>
  <si>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</si>
  <si>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</si>
  <si>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</si>
  <si>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</si>
  <si>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</si>
  <si>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</si>
  <si>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</si>
  <si>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</si>
  <si>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</si>
  <si>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</si>
  <si>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</si>
  <si>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</si>
  <si>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</si>
  <si>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</si>
  <si>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</si>
  <si>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</si>
  <si>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</si>
  <si>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</si>
  <si>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</si>
  <si>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</si>
  <si>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</si>
  <si>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</si>
  <si>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</si>
  <si>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</si>
  <si>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</si>
  <si>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</si>
  <si>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</si>
  <si>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</si>
  <si>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</si>
  <si>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</si>
  <si>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</si>
  <si>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</si>
  <si>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</si>
  <si>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</si>
  <si>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</si>
  <si>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</si>
  <si>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</si>
  <si>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</si>
  <si>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</si>
  <si>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</si>
  <si>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</si>
  <si>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</si>
  <si>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</si>
  <si>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</si>
  <si>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</si>
  <si>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</si>
  <si>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</si>
  <si>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</si>
  <si>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</si>
  <si>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</si>
  <si>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</si>
  <si>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</si>
  <si>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</si>
  <si>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</si>
  <si>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</si>
  <si>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</si>
  <si>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</si>
  <si>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</si>
  <si>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</si>
  <si>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</si>
  <si>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</si>
  <si>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</si>
  <si>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</si>
  <si>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</si>
  <si>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</si>
  <si>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</si>
  <si>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</si>
  <si>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</si>
  <si>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</si>
  <si>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</si>
  <si>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</si>
  <si>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</si>
  <si>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</si>
  <si>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</si>
  <si>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</si>
  <si>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</si>
  <si>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</si>
  <si>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</si>
  <si>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</si>
  <si>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</si>
  <si>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</si>
  <si>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</si>
  <si>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</si>
  <si>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</si>
  <si>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</si>
  <si>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</si>
  <si>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</si>
  <si>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</si>
  <si>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</si>
  <si>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</si>
  <si>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</si>
  <si>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</si>
  <si>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</si>
  <si>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</si>
  <si>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</si>
  <si>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</si>
  <si>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</si>
  <si>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</si>
  <si>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</si>
  <si>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</si>
  <si>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</si>
  <si>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</si>
  <si>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</si>
  <si>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</si>
  <si>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</si>
  <si>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</si>
  <si>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</si>
  <si>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</si>
  <si>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</si>
  <si>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</si>
  <si>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</si>
  <si>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</si>
  <si>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</si>
  <si>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</si>
  <si>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</si>
  <si>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</si>
  <si>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</si>
  <si>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</si>
  <si>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</si>
  <si>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</si>
  <si>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</si>
  <si>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</si>
  <si>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</si>
  <si>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</si>
  <si>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</si>
  <si>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</si>
  <si>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</si>
  <si>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</si>
  <si>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</si>
  <si>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</si>
  <si>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</si>
  <si>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</si>
  <si>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</si>
  <si>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</si>
  <si>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</si>
  <si>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</si>
  <si>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</si>
  <si>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</si>
  <si>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</si>
  <si>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</si>
  <si>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</si>
  <si>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</si>
  <si>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</si>
  <si>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</si>
  <si>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</si>
  <si>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</si>
  <si>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</si>
  <si>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</si>
  <si>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</si>
  <si>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</si>
  <si>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</si>
  <si>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</si>
  <si>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</si>
  <si>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</si>
  <si>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</si>
  <si>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</si>
  <si>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</si>
  <si>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</si>
  <si>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</si>
  <si>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</si>
  <si>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</si>
  <si>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</si>
  <si>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</si>
  <si>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</si>
  <si>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</si>
  <si>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</si>
  <si>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</si>
  <si>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</si>
  <si>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</si>
  <si>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</si>
  <si>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</si>
  <si>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</si>
  <si>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</si>
  <si>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</si>
  <si>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</si>
  <si>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</si>
  <si>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</si>
  <si>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</si>
  <si>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</si>
  <si>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</si>
  <si>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</si>
  <si>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</si>
  <si>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</si>
  <si>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</si>
  <si>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</si>
  <si>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</si>
  <si>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</si>
  <si>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</si>
  <si>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</si>
  <si>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</si>
  <si>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</si>
  <si>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</si>
  <si>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</si>
  <si>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</si>
  <si>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</si>
  <si>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</si>
  <si>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</si>
  <si>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</si>
  <si>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</si>
  <si>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</si>
  <si>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</si>
  <si>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</si>
  <si>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</si>
  <si>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</si>
  <si>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</si>
  <si>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</si>
  <si>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</si>
  <si>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</si>
  <si>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</si>
  <si>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</si>
  <si>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</si>
  <si>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</si>
  <si>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</si>
  <si>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</si>
  <si>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</si>
  <si>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</si>
  <si>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</si>
  <si>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</si>
  <si>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</si>
  <si>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</si>
  <si>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</si>
  <si>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</si>
  <si>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</si>
  <si>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</si>
  <si>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</si>
  <si>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</si>
  <si>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</si>
  <si>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</si>
  <si>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</si>
  <si>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</si>
  <si>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</si>
  <si>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</si>
  <si>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</si>
  <si>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</si>
  <si>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</si>
  <si>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</si>
  <si>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</si>
  <si>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</si>
  <si>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</si>
  <si>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</si>
  <si>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</si>
  <si>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</si>
  <si>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</si>
  <si>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</si>
  <si>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</si>
  <si>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</si>
  <si>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</si>
  <si>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</si>
  <si>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</si>
  <si>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</si>
  <si>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</si>
  <si>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</si>
  <si>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</si>
  <si>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</si>
  <si>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</si>
  <si>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</si>
  <si>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</si>
  <si>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</si>
  <si>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</si>
  <si>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</si>
  <si>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</si>
  <si>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</si>
  <si>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</si>
  <si>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</si>
  <si>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</si>
  <si>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</si>
  <si>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</si>
  <si>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</si>
  <si>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</si>
  <si>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</si>
  <si>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</si>
  <si>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</si>
  <si>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</si>
  <si>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</si>
  <si>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</si>
  <si>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</si>
  <si>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</si>
  <si>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</si>
  <si>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</si>
  <si>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</si>
  <si>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</si>
  <si>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</si>
  <si>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</si>
  <si>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</si>
  <si>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</si>
  <si>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</si>
  <si>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</si>
  <si>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</si>
  <si>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</si>
  <si>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</si>
  <si>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</si>
  <si>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</si>
  <si>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</si>
  <si>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</si>
  <si>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</si>
  <si>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</si>
  <si>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</si>
  <si>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</si>
  <si>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</si>
  <si>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</si>
  <si>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</si>
  <si>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</si>
  <si>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</si>
  <si>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</si>
  <si>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</si>
  <si>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</si>
  <si>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</si>
  <si>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</si>
  <si>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</si>
  <si>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</si>
  <si>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</si>
  <si>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</si>
  <si>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</si>
  <si>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</si>
  <si>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</si>
  <si>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</si>
  <si>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</si>
  <si>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</si>
  <si>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</si>
  <si>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</si>
  <si>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</si>
  <si>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</si>
  <si>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</si>
  <si>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</si>
  <si>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</si>
  <si>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</si>
  <si>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</si>
  <si>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</si>
  <si>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</si>
  <si>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</si>
  <si>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</si>
  <si>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</si>
  <si>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</si>
  <si>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</si>
  <si>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</si>
  <si>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</si>
  <si>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</si>
  <si>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</si>
  <si>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</si>
  <si>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</si>
  <si>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</si>
  <si>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</si>
  <si>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</si>
  <si>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</si>
  <si>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</si>
  <si>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</si>
  <si>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</si>
  <si>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</si>
  <si>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</si>
  <si>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</si>
  <si>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</si>
  <si>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</si>
  <si>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</si>
  <si>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</si>
  <si>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</si>
  <si>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</si>
  <si>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</si>
  <si>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</si>
  <si>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</si>
  <si>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</si>
  <si>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</si>
  <si>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</si>
  <si>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</si>
  <si>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</si>
  <si>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</si>
  <si>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</si>
  <si>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</si>
  <si>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</si>
  <si>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</si>
  <si>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</si>
  <si>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</si>
  <si>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</si>
  <si>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</si>
  <si>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</si>
  <si>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</si>
  <si>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</si>
  <si>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</si>
  <si>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</si>
  <si>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</si>
  <si>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</si>
  <si>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</si>
  <si>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</si>
  <si>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</si>
  <si>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</si>
  <si>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</si>
  <si>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</si>
  <si>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</si>
  <si>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</si>
  <si>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</si>
  <si>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</si>
  <si>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</si>
  <si>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</si>
  <si>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</si>
  <si>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</si>
  <si>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</si>
  <si>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</si>
  <si>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</si>
  <si>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</si>
  <si>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</si>
  <si>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</si>
  <si>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</si>
  <si>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</si>
  <si>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</si>
  <si>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</si>
  <si>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</si>
  <si>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</si>
  <si>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</si>
  <si>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</si>
  <si>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</si>
  <si>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</si>
  <si>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</si>
  <si>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</si>
  <si>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</si>
  <si>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</si>
  <si>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</si>
  <si>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</si>
  <si>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</si>
  <si>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</si>
  <si>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</si>
  <si>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</si>
  <si>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</si>
  <si>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</si>
  <si>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</si>
  <si>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</si>
  <si>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</si>
  <si>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</si>
  <si>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</si>
  <si>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</si>
  <si>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</si>
  <si>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</si>
  <si>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</si>
  <si>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</si>
  <si>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</si>
  <si>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</si>
  <si>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</si>
  <si>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</si>
  <si>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</si>
  <si>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</si>
  <si>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</si>
  <si>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</si>
  <si>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</si>
  <si>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</si>
  <si>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</si>
  <si>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</si>
  <si>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</si>
  <si>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</si>
  <si>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</si>
  <si>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</si>
  <si>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</si>
  <si>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</si>
  <si>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</si>
  <si>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</si>
  <si>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</si>
  <si>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</si>
  <si>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</si>
  <si>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</si>
  <si>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</si>
  <si>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</si>
  <si>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</si>
  <si>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</si>
  <si>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</si>
  <si>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</si>
  <si>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</si>
  <si>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</si>
  <si>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</si>
  <si>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</si>
  <si>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</si>
  <si>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</si>
  <si>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</si>
  <si>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</si>
  <si>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</si>
  <si>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</si>
  <si>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</si>
  <si>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</si>
  <si>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</si>
  <si>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</si>
  <si>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</si>
  <si>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</si>
  <si>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</si>
  <si>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</si>
  <si>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</si>
  <si>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</si>
  <si>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</si>
  <si>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</si>
  <si>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</si>
  <si>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</si>
  <si>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</si>
  <si>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</si>
  <si>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</si>
  <si>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</si>
  <si>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</si>
  <si>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</si>
  <si>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</si>
  <si>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</si>
  <si>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</si>
  <si>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</si>
  <si>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</si>
  <si>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</si>
  <si>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</si>
  <si>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</si>
  <si>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</si>
  <si>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</si>
  <si>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</si>
  <si>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</si>
  <si>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</si>
  <si>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</si>
  <si>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</si>
  <si>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</si>
  <si>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</si>
  <si>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</si>
  <si>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</si>
  <si>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</si>
  <si>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</si>
  <si>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</si>
  <si>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</si>
  <si>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</si>
  <si>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</si>
  <si>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</si>
  <si>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</si>
  <si>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</si>
  <si>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</si>
  <si>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</si>
  <si>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</si>
  <si>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</si>
  <si>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</si>
  <si>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</si>
  <si>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</si>
  <si>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</si>
  <si>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</si>
  <si>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</si>
  <si>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</si>
  <si>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</si>
  <si>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</si>
  <si>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</si>
  <si>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</si>
  <si>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</si>
  <si>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</si>
  <si>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</si>
  <si>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</si>
  <si>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</si>
  <si>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</si>
  <si>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</si>
  <si>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</si>
  <si>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</si>
  <si>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</si>
  <si>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</si>
  <si>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</si>
  <si>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</si>
  <si>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</si>
  <si>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</si>
  <si>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</si>
  <si>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</si>
  <si>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</si>
  <si>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</si>
  <si>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</si>
  <si>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</si>
  <si>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</si>
  <si>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</si>
  <si>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</si>
  <si>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</si>
  <si>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</si>
  <si>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</si>
  <si>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</si>
  <si>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</si>
  <si>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</si>
  <si>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</si>
  <si>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</si>
  <si>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</si>
  <si>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</si>
  <si>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</si>
  <si>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</si>
  <si>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</si>
  <si>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</si>
  <si>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</si>
  <si>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</si>
  <si>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</si>
  <si>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</si>
  <si>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</si>
  <si>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</si>
  <si>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</si>
  <si>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</si>
  <si>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</si>
  <si>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</si>
  <si>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</si>
  <si>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</si>
  <si>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</si>
  <si>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</si>
  <si>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</si>
  <si>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</si>
  <si>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</si>
  <si>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</si>
  <si>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</si>
  <si>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</si>
  <si>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</si>
  <si>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</si>
  <si>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</si>
  <si>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</si>
  <si>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</si>
  <si>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</si>
  <si>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</si>
  <si>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</si>
  <si>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</si>
  <si>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</si>
  <si>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</si>
  <si>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</si>
  <si>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</si>
  <si>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</si>
  <si>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</si>
  <si>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</si>
  <si>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</si>
  <si>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</si>
  <si>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</si>
  <si>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</si>
  <si>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</si>
  <si>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</si>
  <si>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</si>
  <si>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</si>
  <si>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</si>
  <si>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</si>
  <si>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</si>
  <si>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</si>
  <si>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</si>
  <si>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</si>
  <si>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</si>
  <si>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</si>
  <si>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</si>
  <si>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</si>
  <si>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</si>
  <si>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</si>
  <si>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</si>
  <si>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</si>
  <si>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</si>
  <si>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</si>
  <si>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</si>
  <si>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</si>
  <si>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</si>
  <si>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</si>
  <si>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</si>
  <si>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</si>
  <si>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</si>
  <si>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</si>
  <si>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</si>
  <si>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</si>
  <si>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</si>
  <si>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</si>
  <si>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</si>
  <si>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</si>
  <si>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</si>
  <si>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</si>
  <si>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</si>
  <si>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</si>
  <si>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</si>
  <si>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</si>
  <si>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</si>
  <si>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</si>
  <si>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</si>
  <si>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</si>
  <si>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</si>
  <si>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</si>
  <si>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</si>
  <si>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</si>
  <si>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</si>
  <si>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</si>
  <si>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</si>
  <si>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</si>
  <si>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</si>
  <si>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</si>
  <si>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</si>
  <si>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</si>
  <si>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</si>
  <si>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</si>
  <si>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</si>
  <si>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</si>
  <si>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</si>
  <si>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</si>
  <si>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</si>
  <si>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</si>
  <si>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</si>
  <si>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</si>
  <si>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</si>
  <si>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</si>
  <si>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</si>
  <si>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</si>
  <si>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</si>
  <si>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</si>
  <si>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</si>
  <si>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</si>
  <si>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</si>
  <si>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</si>
  <si>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</si>
  <si>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</si>
  <si>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</si>
  <si>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</si>
  <si>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</si>
  <si>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</si>
  <si>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</si>
  <si>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</si>
  <si>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</si>
  <si>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</si>
  <si>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</si>
  <si>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</si>
  <si>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</si>
  <si>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</si>
  <si>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</si>
  <si>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</si>
  <si>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</si>
  <si>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</si>
  <si>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</si>
  <si>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</si>
  <si>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</si>
  <si>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</si>
  <si>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</si>
  <si>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</si>
  <si>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</si>
  <si>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</si>
  <si>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</si>
  <si>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</si>
  <si>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</si>
  <si>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</si>
  <si>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</si>
  <si>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</si>
  <si>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</si>
  <si>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</si>
  <si>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</si>
  <si>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</si>
  <si>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</si>
  <si>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</si>
  <si>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</si>
  <si>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</si>
  <si>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</si>
  <si>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</si>
  <si>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</si>
  <si>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</si>
  <si>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</si>
  <si>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</si>
  <si>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</si>
  <si>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</si>
  <si>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</si>
  <si>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</si>
  <si>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</si>
  <si>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</si>
  <si>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</si>
  <si>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</si>
  <si>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</si>
  <si>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</si>
  <si>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</si>
  <si>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</si>
  <si>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</si>
  <si>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</si>
  <si>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</si>
  <si>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</si>
  <si>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</si>
  <si>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</si>
  <si>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</si>
  <si>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</si>
  <si>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</si>
  <si>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</si>
  <si>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</si>
  <si>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</si>
  <si>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</si>
  <si>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</si>
  <si>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</si>
  <si>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</si>
  <si>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</si>
  <si>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</si>
  <si>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</si>
  <si>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</si>
  <si>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</si>
  <si>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</si>
  <si>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</si>
  <si>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</si>
  <si>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</si>
  <si>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</si>
  <si>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</si>
  <si>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</si>
  <si>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</si>
  <si>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</si>
  <si>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</si>
  <si>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</si>
  <si>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</si>
  <si>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</si>
  <si>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</si>
  <si>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</si>
  <si>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</si>
  <si>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</si>
  <si>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</si>
  <si>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</si>
  <si>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</si>
  <si>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</si>
  <si>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</si>
  <si>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</si>
  <si>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</si>
  <si>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</si>
  <si>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</si>
  <si>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</si>
  <si>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</si>
  <si>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</si>
  <si>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</si>
  <si>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</si>
  <si>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</si>
  <si>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</si>
  <si>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</si>
  <si>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</si>
  <si>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</si>
  <si>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</si>
  <si>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</si>
  <si>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</si>
  <si>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</si>
  <si>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</si>
  <si>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</si>
  <si>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</si>
  <si>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</si>
  <si>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</si>
  <si>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</si>
  <si>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</si>
  <si>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</si>
  <si>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</si>
  <si>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</si>
  <si>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</si>
  <si>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</si>
  <si>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</si>
  <si>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</si>
  <si>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</si>
  <si>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</si>
  <si>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</si>
  <si>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</si>
  <si>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</si>
  <si>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</si>
  <si>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</si>
  <si>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</si>
  <si>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</si>
  <si>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</si>
  <si>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</si>
  <si>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</si>
  <si>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</si>
  <si>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</si>
  <si>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</si>
  <si>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</si>
  <si>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</si>
  <si>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</si>
  <si>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</si>
  <si>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</si>
  <si>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</si>
  <si>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</si>
  <si>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</si>
  <si>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</si>
  <si>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</si>
  <si>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</si>
  <si>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</si>
  <si>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</si>
  <si>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</si>
  <si>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</si>
  <si>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</si>
  <si>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</si>
  <si>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</si>
  <si>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</si>
  <si>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</si>
  <si>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</si>
  <si>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</si>
  <si>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</si>
  <si>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</si>
  <si>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</si>
  <si>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</si>
  <si>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</si>
  <si>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</si>
  <si>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</si>
  <si>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</si>
  <si>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</si>
  <si>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</si>
  <si>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</si>
  <si>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</si>
  <si>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</si>
  <si>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</si>
  <si>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</si>
  <si>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</si>
  <si>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</si>
  <si>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</si>
  <si>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</si>
  <si>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</si>
  <si>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</si>
  <si>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</si>
  <si>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</si>
  <si>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</si>
  <si>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</si>
  <si>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</si>
  <si>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</si>
  <si>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</si>
  <si>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</si>
  <si>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</si>
  <si>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</si>
  <si>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</si>
  <si>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</si>
  <si>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</si>
  <si>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</si>
  <si>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</si>
  <si>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</si>
  <si>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</si>
  <si>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</si>
  <si>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</si>
  <si>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</si>
  <si>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</si>
  <si>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</si>
  <si>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</si>
  <si>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</si>
  <si>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</si>
  <si>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</si>
  <si>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</si>
  <si>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</si>
  <si>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</si>
  <si>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</si>
  <si>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</si>
  <si>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</si>
  <si>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</si>
  <si>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</si>
  <si>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</si>
  <si>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</si>
  <si>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</si>
  <si>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</si>
  <si>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</si>
  <si>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</si>
  <si>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</si>
  <si>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</si>
  <si>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</si>
  <si>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</si>
  <si>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</si>
  <si>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</si>
  <si>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</si>
  <si>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</si>
  <si>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</si>
  <si>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</si>
  <si>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</si>
  <si>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</si>
  <si>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</si>
  <si>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</si>
  <si>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</si>
  <si>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</si>
  <si>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</si>
  <si>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</si>
  <si>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</si>
  <si>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</si>
  <si>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</si>
  <si>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</si>
  <si>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</si>
  <si>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</si>
  <si>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</si>
  <si>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</si>
  <si>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</si>
  <si>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</si>
  <si>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</si>
  <si>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</si>
  <si>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</si>
  <si>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</si>
  <si>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</si>
  <si>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</si>
  <si>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</si>
  <si>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</si>
  <si>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</si>
  <si>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</si>
  <si>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</si>
  <si>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</si>
  <si>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</si>
  <si>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</si>
  <si>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</si>
  <si>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</si>
  <si>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</si>
  <si>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</si>
  <si>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</si>
  <si>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</si>
  <si>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</si>
  <si>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</si>
  <si>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</si>
  <si>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</si>
  <si>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</si>
  <si>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</si>
  <si>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</si>
  <si>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</si>
  <si>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</si>
  <si>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</si>
  <si>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</si>
  <si>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</si>
  <si>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</si>
  <si>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</si>
  <si>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</si>
  <si>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</si>
  <si>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</si>
  <si>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</si>
  <si>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</si>
  <si>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</si>
  <si>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</si>
  <si>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</si>
  <si>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</si>
  <si>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</si>
  <si>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</si>
  <si>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</si>
  <si>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</si>
  <si>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</si>
  <si>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</si>
  <si>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</si>
  <si>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</si>
  <si>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</si>
  <si>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</si>
  <si>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</si>
  <si>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</si>
  <si>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</si>
  <si>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</si>
  <si>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</si>
  <si>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</si>
  <si>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</si>
  <si>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</si>
  <si>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</si>
  <si>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</si>
  <si>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</si>
  <si>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</si>
  <si>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</si>
  <si>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</si>
  <si>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</si>
  <si>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</si>
  <si>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</si>
  <si>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</si>
  <si>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</si>
  <si>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</si>
  <si>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</si>
  <si>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</si>
  <si>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</si>
  <si>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</si>
  <si>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</si>
  <si>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</si>
  <si>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</si>
  <si>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</si>
  <si>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</si>
  <si>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</si>
  <si>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</si>
  <si>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</si>
  <si>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</si>
  <si>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</si>
  <si>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</si>
  <si>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</si>
  <si>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</si>
  <si>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</si>
  <si>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</si>
  <si>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</si>
  <si>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</si>
  <si>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</si>
  <si>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</si>
  <si>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</si>
  <si>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</si>
  <si>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</si>
  <si>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</si>
  <si>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</si>
  <si>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</si>
  <si>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</si>
  <si>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</si>
  <si>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</si>
  <si>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</si>
  <si>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</si>
  <si>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</si>
  <si>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</si>
  <si>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</si>
  <si>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</si>
  <si>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</si>
  <si>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</si>
  <si>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</si>
  <si>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</si>
  <si>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</si>
  <si>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</si>
  <si>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</si>
  <si>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</si>
  <si>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</si>
  <si>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</si>
  <si>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</si>
  <si>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</si>
  <si>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</si>
  <si>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</si>
  <si>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</si>
  <si>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</si>
  <si>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</si>
  <si>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</si>
  <si>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</si>
  <si>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</si>
  <si>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</si>
  <si>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</si>
  <si>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</si>
  <si>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</si>
  <si>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</si>
  <si>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</si>
  <si>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</si>
  <si>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</si>
  <si>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</si>
  <si>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</si>
  <si>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</si>
  <si>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</si>
  <si>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</si>
  <si>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</si>
  <si>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</si>
  <si>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</si>
  <si>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</si>
  <si>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</si>
  <si>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</si>
  <si>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</si>
  <si>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</si>
  <si>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</si>
  <si>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</si>
  <si>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</si>
  <si>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</si>
  <si>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</si>
  <si>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</si>
  <si>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</si>
  <si>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</si>
  <si>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</si>
  <si>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</si>
  <si>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</si>
  <si>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</si>
  <si>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</si>
  <si>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</si>
  <si>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</si>
  <si>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</si>
  <si>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</si>
  <si>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</si>
  <si>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</si>
  <si>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</si>
  <si>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</si>
  <si>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</si>
  <si>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</si>
  <si>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</si>
  <si>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</si>
  <si>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</si>
  <si>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</si>
  <si>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</si>
  <si>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</si>
  <si>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</si>
  <si>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</si>
  <si>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</si>
  <si>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</si>
  <si>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</si>
  <si>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</si>
  <si>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</si>
  <si>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</si>
  <si>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</si>
  <si>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</si>
  <si>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</si>
  <si>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</si>
  <si>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</si>
  <si>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</si>
  <si>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</si>
  <si>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</si>
  <si>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</si>
  <si>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</si>
  <si>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</si>
  <si>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</si>
  <si>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</si>
  <si>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</si>
  <si>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</si>
  <si>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</si>
  <si>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</si>
  <si>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</si>
  <si>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</si>
  <si>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</si>
  <si>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</si>
  <si>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</si>
  <si>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</si>
  <si>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</si>
  <si>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</si>
  <si>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</si>
  <si>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</si>
  <si>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</si>
  <si>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</si>
  <si>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</si>
  <si>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</si>
  <si>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</si>
  <si>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</si>
  <si>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</si>
  <si>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</si>
  <si>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</si>
  <si>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</si>
  <si>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</si>
  <si>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</si>
  <si>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</si>
  <si>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</si>
  <si>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</si>
  <si>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</si>
  <si>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</si>
  <si>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</si>
  <si>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</si>
  <si>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</si>
  <si>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</si>
  <si>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</si>
  <si>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</si>
  <si>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</si>
  <si>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</si>
  <si>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</si>
  <si>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</si>
  <si>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</si>
  <si>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</si>
  <si>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</si>
  <si>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</si>
  <si>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</si>
  <si>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</si>
  <si>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</si>
  <si>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</si>
  <si>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</si>
  <si>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</si>
  <si>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</si>
  <si>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</si>
  <si>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</si>
  <si>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</si>
  <si>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</si>
  <si>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</si>
  <si>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</si>
  <si>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</si>
  <si>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</si>
  <si>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</si>
  <si>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</si>
  <si>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</si>
  <si>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</si>
  <si>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</si>
  <si>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</si>
  <si>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</si>
  <si>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</si>
  <si>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</si>
  <si>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</si>
  <si>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</si>
  <si>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</si>
  <si>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</si>
  <si>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</si>
  <si>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</si>
  <si>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</si>
  <si>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</si>
  <si>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</si>
  <si>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</si>
  <si>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</si>
  <si>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</si>
  <si>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</si>
  <si>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</si>
  <si>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</si>
  <si>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</si>
  <si>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</si>
  <si>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</si>
  <si>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</si>
  <si>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</si>
  <si>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</si>
  <si>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</si>
  <si>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</si>
  <si>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</si>
  <si>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</si>
  <si>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</si>
  <si>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</si>
  <si>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</si>
  <si>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</si>
  <si>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</si>
  <si>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</si>
  <si>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</si>
  <si>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</si>
  <si>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</si>
  <si>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</si>
  <si>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</si>
  <si>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</si>
  <si>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</si>
  <si>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</si>
  <si>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</si>
  <si>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</si>
  <si>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</si>
  <si>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</si>
  <si>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</si>
  <si>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</si>
  <si>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</si>
  <si>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</si>
  <si>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</si>
  <si>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</si>
  <si>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</si>
  <si>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</si>
  <si>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</si>
  <si>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</si>
  <si>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</si>
  <si>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</si>
  <si>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</si>
  <si>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</si>
  <si>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</si>
  <si>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</si>
  <si>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</si>
  <si>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</si>
  <si>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</si>
  <si>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</si>
  <si>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</si>
  <si>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</si>
  <si>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</si>
  <si>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</si>
  <si>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</si>
  <si>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</si>
  <si>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</si>
  <si>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</si>
  <si>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</si>
  <si>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</si>
  <si>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</si>
  <si>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</si>
  <si>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</si>
  <si>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</si>
  <si>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</si>
  <si>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</si>
  <si>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</si>
  <si>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</si>
  <si>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</si>
  <si>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</si>
  <si>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</si>
  <si>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</si>
  <si>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</si>
  <si>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</si>
  <si>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</si>
  <si>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</si>
  <si>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</si>
  <si>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</si>
  <si>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</si>
  <si>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</si>
  <si>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</si>
  <si>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</si>
  <si>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</si>
  <si>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</si>
  <si>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</si>
  <si>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</si>
  <si>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</si>
  <si>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</si>
  <si>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</si>
  <si>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</si>
  <si>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</si>
  <si>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</si>
  <si>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</si>
  <si>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</si>
  <si>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</si>
  <si>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</si>
  <si>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</si>
  <si>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</si>
  <si>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</si>
  <si>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</si>
  <si>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</si>
  <si>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</si>
  <si>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</si>
  <si>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</si>
  <si>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</si>
  <si>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</si>
  <si>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</si>
  <si>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</si>
  <si>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</si>
  <si>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</si>
  <si>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</si>
  <si>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</si>
  <si>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</si>
  <si>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</si>
  <si>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</si>
  <si>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</si>
  <si>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</si>
  <si>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</si>
  <si>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</si>
  <si>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</si>
  <si>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</si>
  <si>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</si>
  <si>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</si>
  <si>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</si>
  <si>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</si>
  <si>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</si>
  <si>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</si>
  <si>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</si>
  <si>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</si>
  <si>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</si>
  <si>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</si>
  <si>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</si>
  <si>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</si>
  <si>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</si>
  <si>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</si>
  <si>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</si>
  <si>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</si>
  <si>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</si>
  <si>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</si>
  <si>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</si>
  <si>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</si>
  <si>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</si>
  <si>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</si>
  <si>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</si>
  <si>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</si>
  <si>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</si>
  <si>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</si>
  <si>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</si>
  <si>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</si>
  <si>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</si>
  <si>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</si>
  <si>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</si>
  <si>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</si>
  <si>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</si>
  <si>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</si>
  <si>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</si>
  <si>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</si>
  <si>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</si>
  <si>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</si>
  <si>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</si>
  <si>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</si>
  <si>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</si>
  <si>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</si>
  <si>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</si>
  <si>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</si>
  <si>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</si>
  <si>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</si>
  <si>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</si>
  <si>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</si>
  <si>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</si>
  <si>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</si>
  <si>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</si>
  <si>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</si>
  <si>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</si>
  <si>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</si>
  <si>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</si>
  <si>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</si>
  <si>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</si>
  <si>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</si>
  <si>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</si>
  <si>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</si>
  <si>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</si>
  <si>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</si>
  <si>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</si>
  <si>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</si>
  <si>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</si>
  <si>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</si>
  <si>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</si>
  <si>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</si>
  <si>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</si>
  <si>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</si>
  <si>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</si>
  <si>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</si>
  <si>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</si>
  <si>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</si>
  <si>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</si>
  <si>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</si>
  <si>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</si>
  <si>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</si>
  <si>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</si>
  <si>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</si>
  <si>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</si>
  <si>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</si>
  <si>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</si>
  <si>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</si>
  <si>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</si>
  <si>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</si>
  <si>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</si>
  <si>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</si>
  <si>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</si>
  <si>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</si>
  <si>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</si>
  <si>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</si>
  <si>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</si>
  <si>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</si>
  <si>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</si>
  <si>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</si>
  <si>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</si>
  <si>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</si>
  <si>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</si>
  <si>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</si>
  <si>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</si>
  <si>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</si>
  <si>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</si>
  <si>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</si>
  <si>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</si>
  <si>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</si>
  <si>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</si>
  <si>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</si>
  <si>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</si>
  <si>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</si>
  <si>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</si>
  <si>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</si>
  <si>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</si>
  <si>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</si>
  <si>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</si>
  <si>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</si>
  <si>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</si>
  <si>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</si>
  <si>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</si>
  <si>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</si>
  <si>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</si>
  <si>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</si>
  <si>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</si>
  <si>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</si>
  <si>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</si>
  <si>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</si>
  <si>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</si>
  <si>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</si>
  <si>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</si>
  <si>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</si>
  <si>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</si>
  <si>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</si>
  <si>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</si>
  <si>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</si>
  <si>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</si>
  <si>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</si>
  <si>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</si>
  <si>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</si>
  <si>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</si>
  <si>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</si>
  <si>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</si>
  <si>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</si>
  <si>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</si>
  <si>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</si>
  <si>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</si>
  <si>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</si>
  <si>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</si>
  <si>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</si>
  <si>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</si>
  <si>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</si>
  <si>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</si>
  <si>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</si>
  <si>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</si>
  <si>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</si>
  <si>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</si>
  <si>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</si>
  <si>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</si>
  <si>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</si>
  <si>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</si>
  <si>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</si>
  <si>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</si>
  <si>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</si>
  <si>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</si>
  <si>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</si>
  <si>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</si>
  <si>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</si>
  <si>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</si>
  <si>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</si>
  <si>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</si>
  <si>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</si>
  <si>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</si>
  <si>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</si>
  <si>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</si>
  <si>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</si>
  <si>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</si>
  <si>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</si>
  <si>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</si>
  <si>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</si>
  <si>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</si>
  <si>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</si>
  <si>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</si>
  <si>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</si>
  <si>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</si>
  <si>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</si>
  <si>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</si>
  <si>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</si>
  <si>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</si>
  <si>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</si>
  <si>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</si>
  <si>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</si>
  <si>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</si>
  <si>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</si>
  <si>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</si>
  <si>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</si>
  <si>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</si>
  <si>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</si>
  <si>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</si>
  <si>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</si>
  <si>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</si>
  <si>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</si>
  <si>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</si>
  <si>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</si>
  <si>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</si>
  <si>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</si>
  <si>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</si>
  <si>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</si>
  <si>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</si>
  <si>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</si>
  <si>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</si>
  <si>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</si>
  <si>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</si>
  <si>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</si>
  <si>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</si>
  <si>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</si>
  <si>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</si>
  <si>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</si>
  <si>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</si>
  <si>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</si>
  <si>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</si>
  <si>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</si>
  <si>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</si>
  <si>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</si>
  <si>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</si>
  <si>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</si>
  <si>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</si>
  <si>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</si>
  <si>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</si>
  <si>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</si>
  <si>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</si>
  <si>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</si>
  <si>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</si>
  <si>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</si>
  <si>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</si>
  <si>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</si>
  <si>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</si>
  <si>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</si>
  <si>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</si>
  <si>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</si>
  <si>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</si>
  <si>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</si>
  <si>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</si>
  <si>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</si>
  <si>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</si>
  <si>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</si>
  <si>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</si>
  <si>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</si>
  <si>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</si>
  <si>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</si>
  <si>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</si>
  <si>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</si>
  <si>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</si>
  <si>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</si>
  <si>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</si>
  <si>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</si>
  <si>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</si>
  <si>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</si>
  <si>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</si>
  <si>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</si>
  <si>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</si>
  <si>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</si>
  <si>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</si>
  <si>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</si>
  <si>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</si>
  <si>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</si>
  <si>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</si>
  <si>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</si>
  <si>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</si>
  <si>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</si>
  <si>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</si>
  <si>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</si>
  <si>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</si>
  <si>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</si>
  <si>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</si>
  <si>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</si>
  <si>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</si>
  <si>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</si>
  <si>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</si>
  <si>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</si>
  <si>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</si>
  <si>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</si>
  <si>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</si>
  <si>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</si>
  <si>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</si>
  <si>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</si>
  <si>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</si>
  <si>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</si>
  <si>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</si>
  <si>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</si>
  <si>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</si>
  <si>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</si>
  <si>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</si>
  <si>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</si>
  <si>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</si>
  <si>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</si>
  <si>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</si>
  <si>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</si>
  <si>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</si>
  <si>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</si>
  <si>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</si>
  <si>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</si>
  <si>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</si>
  <si>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</si>
  <si>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</si>
  <si>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</si>
  <si>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</si>
  <si>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</si>
  <si>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</si>
  <si>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</si>
  <si>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</si>
  <si>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</si>
  <si>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</si>
  <si>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</si>
  <si>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</si>
  <si>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</si>
  <si>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</si>
  <si>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</si>
  <si>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</si>
  <si>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</si>
  <si>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</si>
  <si>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</si>
  <si>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</si>
  <si>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</si>
  <si>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</si>
  <si>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</si>
  <si>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</si>
  <si>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</si>
  <si>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</si>
  <si>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</si>
  <si>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</si>
  <si>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</si>
  <si>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</si>
  <si>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</si>
  <si>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</si>
  <si>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</si>
  <si>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</si>
  <si>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</si>
  <si>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</si>
  <si>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</si>
  <si>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</si>
  <si>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</si>
  <si>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</si>
  <si>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</si>
  <si>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</si>
  <si>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</si>
  <si>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</si>
  <si>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</si>
  <si>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</si>
  <si>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</si>
  <si>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</si>
  <si>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</si>
  <si>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</si>
  <si>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</si>
  <si>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</si>
  <si>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</si>
  <si>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</si>
  <si>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</si>
  <si>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</si>
  <si>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</si>
  <si>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</si>
  <si>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</si>
  <si>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</si>
  <si>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</si>
  <si>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</si>
  <si>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</si>
  <si>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</si>
  <si>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</si>
  <si>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</si>
  <si>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</si>
  <si>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</si>
  <si>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</si>
  <si>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</si>
  <si>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</si>
  <si>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</si>
  <si>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</si>
  <si>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</si>
  <si>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</si>
  <si>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</si>
  <si>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</si>
  <si>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</si>
  <si>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</si>
  <si>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</si>
  <si>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</si>
  <si>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</si>
  <si>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</si>
  <si>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</si>
  <si>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</si>
  <si>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</si>
  <si>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</si>
  <si>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</si>
  <si>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</si>
  <si>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</si>
  <si>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</si>
  <si>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</si>
  <si>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</si>
  <si>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</si>
  <si>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</si>
  <si>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</si>
  <si>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</si>
  <si>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</si>
  <si>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</si>
  <si>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</si>
  <si>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</si>
  <si>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</si>
  <si>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</si>
  <si>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</si>
  <si>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</si>
  <si>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</si>
  <si>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</si>
  <si>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</si>
  <si>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</si>
  <si>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</si>
  <si>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</si>
  <si>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</si>
  <si>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</si>
  <si>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</si>
  <si>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</si>
  <si>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</si>
  <si>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</si>
  <si>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</si>
  <si>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</si>
  <si>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</si>
  <si>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</si>
  <si>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</si>
  <si>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</si>
  <si>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</si>
  <si>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</si>
  <si>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</si>
  <si>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</si>
  <si>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</si>
  <si>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</si>
  <si>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</si>
  <si>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</si>
  <si>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</si>
  <si>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</si>
  <si>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</si>
  <si>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</si>
  <si>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</si>
  <si>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</si>
  <si>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</si>
  <si>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</si>
  <si>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</si>
  <si>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</si>
  <si>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</si>
  <si>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</si>
  <si>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</si>
  <si>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</si>
  <si>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</si>
  <si>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</si>
  <si>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</si>
  <si>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</si>
  <si>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</si>
  <si>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</si>
  <si>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</si>
  <si>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</si>
  <si>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</si>
  <si>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</si>
  <si>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</si>
  <si>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</si>
  <si>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</si>
  <si>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</si>
  <si>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</si>
  <si>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</si>
  <si>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</si>
  <si>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</si>
  <si>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</si>
  <si>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</si>
  <si>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</si>
  <si>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</si>
  <si>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</si>
  <si>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</si>
  <si>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</si>
  <si>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</si>
  <si>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</si>
  <si>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</si>
  <si>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</si>
  <si>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</si>
  <si>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</si>
  <si>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</si>
  <si>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</si>
  <si>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</si>
  <si>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</si>
  <si>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</si>
  <si>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</si>
  <si>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</si>
  <si>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</si>
  <si>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</si>
  <si>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</si>
  <si>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</si>
  <si>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</si>
  <si>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</si>
  <si>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</si>
  <si>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</si>
  <si>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</si>
  <si>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</si>
  <si>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</si>
  <si>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</si>
  <si>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</si>
  <si>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</si>
  <si>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</si>
  <si>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</si>
  <si>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</si>
  <si>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</si>
  <si>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</si>
  <si>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</si>
  <si>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</si>
  <si>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</si>
  <si>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</si>
  <si>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</si>
  <si>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</si>
  <si>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</si>
  <si>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</si>
  <si>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</si>
  <si>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</si>
  <si>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</si>
  <si>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</si>
  <si>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</si>
  <si>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</si>
  <si>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</si>
  <si>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</si>
  <si>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</si>
  <si>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</si>
  <si>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</si>
  <si>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</si>
  <si>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</si>
  <si>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</si>
  <si>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</si>
  <si>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</si>
  <si>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</si>
  <si>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</si>
  <si>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</si>
  <si>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</si>
  <si>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</si>
  <si>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</si>
  <si>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</si>
  <si>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</si>
  <si>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</si>
  <si>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</si>
  <si>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</si>
  <si>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</si>
  <si>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</si>
  <si>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</si>
  <si>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</si>
  <si>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</si>
  <si>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</si>
  <si>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</si>
  <si>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</si>
  <si>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</si>
  <si>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</si>
  <si>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</si>
  <si>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</si>
  <si>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</si>
  <si>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</si>
  <si>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</si>
  <si>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</si>
  <si>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</si>
  <si>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</si>
  <si>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</si>
  <si>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</si>
  <si>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</si>
  <si>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</si>
  <si>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</si>
  <si>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</si>
  <si>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</si>
  <si>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</si>
  <si>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</si>
  <si>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</si>
  <si>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</si>
  <si>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</si>
  <si>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</si>
  <si>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</si>
  <si>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</si>
  <si>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</si>
  <si>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</si>
  <si>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</si>
  <si>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</si>
  <si>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</si>
  <si>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</si>
  <si>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</si>
  <si>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</si>
  <si>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</si>
  <si>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</si>
  <si>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</si>
  <si>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</si>
  <si>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</si>
  <si>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</si>
  <si>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</si>
  <si>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</si>
  <si>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</si>
  <si>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</si>
  <si>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</si>
  <si>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</si>
  <si>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</si>
  <si>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</si>
  <si>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</si>
  <si>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</si>
  <si>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</si>
  <si>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</si>
  <si>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</si>
  <si>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</si>
  <si>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</si>
  <si>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</si>
  <si>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</si>
  <si>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</si>
  <si>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</si>
  <si>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</si>
  <si>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</si>
  <si>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</si>
  <si>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</si>
  <si>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</si>
  <si>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</si>
  <si>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</si>
  <si>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</si>
  <si>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</si>
  <si>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</si>
  <si>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</si>
  <si>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</si>
  <si>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</si>
  <si>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</si>
  <si>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</si>
  <si>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</si>
  <si>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</si>
  <si>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</si>
  <si>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</si>
  <si>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</si>
  <si>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</si>
  <si>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</si>
  <si>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</si>
  <si>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</si>
  <si>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</si>
  <si>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</si>
  <si>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</si>
  <si>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</si>
  <si>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</si>
  <si>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</si>
  <si>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</si>
  <si>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</si>
  <si>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</si>
  <si>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</si>
  <si>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</si>
  <si>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</si>
  <si>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</si>
  <si>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</si>
  <si>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</si>
  <si>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</si>
  <si>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</si>
  <si>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</si>
  <si>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</si>
  <si>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</si>
  <si>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</si>
  <si>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</si>
  <si>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</si>
  <si>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</si>
  <si>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</si>
  <si>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</si>
  <si>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</si>
  <si>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</si>
  <si>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</si>
  <si>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</si>
  <si>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</si>
  <si>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</si>
  <si>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</si>
  <si>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</si>
  <si>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</si>
  <si>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</si>
  <si>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</si>
  <si>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</si>
  <si>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</si>
  <si>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</si>
  <si>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</si>
  <si>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</si>
  <si>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</si>
  <si>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</si>
  <si>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</si>
  <si>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</si>
  <si>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</si>
  <si>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</si>
  <si>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</si>
  <si>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</si>
  <si>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</si>
  <si>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</si>
  <si>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</si>
  <si>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</si>
  <si>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</si>
  <si>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</si>
  <si>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</si>
  <si>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</si>
  <si>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</si>
  <si>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</si>
  <si>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</si>
  <si>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</si>
  <si>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</si>
  <si>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</si>
  <si>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</si>
  <si>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</si>
  <si>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</si>
  <si>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</si>
  <si>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</si>
  <si>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</si>
  <si>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</si>
  <si>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</si>
  <si>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</si>
  <si>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</si>
  <si>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</si>
  <si>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</si>
  <si>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</si>
  <si>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</si>
  <si>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</si>
  <si>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</si>
  <si>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</si>
  <si>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</si>
  <si>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</si>
  <si>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</si>
  <si>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</si>
  <si>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</si>
  <si>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</si>
  <si>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</si>
  <si>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</si>
  <si>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</si>
  <si>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</si>
  <si>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</si>
  <si>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</si>
  <si>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</si>
  <si>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</si>
  <si>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</si>
  <si>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</si>
  <si>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</si>
  <si>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</si>
  <si>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</si>
  <si>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</si>
  <si>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</si>
  <si>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</si>
  <si>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</si>
  <si>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</si>
  <si>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</si>
  <si>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</si>
  <si>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</si>
  <si>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</si>
  <si>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</si>
  <si>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</si>
  <si>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</si>
  <si>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</si>
  <si>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</si>
  <si>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</si>
  <si>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</si>
  <si>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</si>
  <si>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</si>
  <si>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</si>
  <si>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</si>
  <si>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</si>
  <si>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</si>
  <si>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</si>
  <si>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</si>
  <si>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</si>
  <si>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</si>
  <si>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</si>
  <si>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</si>
  <si>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</si>
  <si>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</si>
  <si>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</si>
  <si>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</si>
  <si>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</si>
  <si>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</si>
  <si>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</si>
  <si>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</si>
  <si>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</si>
  <si>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</si>
  <si>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</si>
  <si>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</si>
  <si>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</si>
  <si>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</si>
  <si>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</si>
  <si>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</si>
  <si>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</si>
  <si>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</si>
  <si>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</si>
  <si>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</si>
  <si>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</si>
  <si>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</si>
  <si>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</si>
  <si>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</si>
  <si>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</si>
  <si>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</si>
  <si>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</si>
  <si>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</si>
  <si>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</si>
  <si>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</si>
  <si>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</si>
  <si>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</si>
  <si>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</si>
  <si>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</si>
  <si>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</si>
  <si>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</si>
  <si>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</si>
  <si>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</si>
  <si>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</si>
  <si>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</si>
  <si>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</si>
  <si>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</si>
  <si>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</si>
  <si>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</si>
  <si>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</si>
  <si>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</si>
  <si>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</si>
  <si>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</si>
  <si>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</si>
  <si>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</si>
  <si>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</si>
  <si>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</si>
  <si>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</si>
  <si>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</si>
  <si>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</si>
  <si>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</si>
  <si>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</si>
  <si>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</si>
  <si>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</si>
  <si>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</si>
  <si>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</si>
  <si>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</si>
  <si>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</si>
  <si>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</si>
  <si>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</si>
  <si>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</si>
  <si>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</si>
  <si>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</si>
  <si>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</si>
  <si>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</si>
  <si>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</si>
  <si>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</si>
  <si>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</si>
  <si>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</si>
  <si>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</si>
  <si>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</si>
  <si>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</si>
  <si>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</si>
  <si>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</si>
  <si>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</si>
  <si>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</si>
  <si>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</si>
  <si>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</si>
  <si>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</si>
  <si>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</si>
  <si>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</si>
  <si>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</si>
  <si>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</si>
  <si>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</si>
  <si>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</si>
  <si>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</si>
  <si>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</si>
  <si>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</si>
  <si>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</si>
  <si>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</si>
  <si>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</si>
  <si>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</si>
  <si>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</si>
  <si>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</si>
  <si>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</si>
  <si>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</si>
  <si>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</si>
  <si>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</si>
  <si>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</si>
  <si>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</si>
  <si>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</si>
  <si>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</si>
  <si>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</si>
  <si>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</si>
  <si>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</si>
  <si>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</si>
  <si>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</si>
  <si>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</si>
  <si>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</si>
  <si>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</si>
  <si>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</si>
  <si>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</si>
  <si>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</si>
  <si>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</si>
  <si>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</si>
  <si>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</si>
  <si>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</si>
  <si>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</si>
  <si>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</si>
  <si>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</si>
  <si>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</si>
  <si>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</si>
  <si>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</si>
  <si>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</si>
  <si>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</si>
  <si>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</si>
  <si>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</si>
  <si>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</si>
  <si>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</si>
  <si>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</si>
  <si>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</si>
  <si>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</si>
  <si>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</si>
  <si>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</si>
  <si>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</si>
  <si>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</si>
  <si>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</si>
  <si>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</si>
  <si>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</si>
  <si>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</si>
  <si>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</si>
  <si>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</si>
  <si>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</si>
  <si>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</si>
  <si>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</si>
  <si>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</si>
  <si>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</si>
  <si>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</si>
  <si>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</si>
  <si>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</si>
  <si>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</si>
  <si>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</si>
  <si>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</si>
  <si>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</si>
  <si>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</si>
  <si>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</si>
  <si>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</si>
  <si>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</si>
  <si>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</si>
  <si>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</si>
  <si>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</si>
  <si>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</si>
  <si>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</si>
  <si>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</si>
  <si>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</si>
  <si>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</si>
  <si>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</si>
  <si>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</si>
  <si>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</si>
  <si>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</si>
  <si>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</si>
  <si>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</si>
  <si>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</si>
  <si>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</si>
  <si>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</si>
  <si>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</si>
  <si>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</si>
  <si>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</si>
  <si>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</si>
  <si>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</si>
  <si>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</si>
  <si>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</si>
  <si>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</si>
  <si>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</si>
  <si>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</si>
  <si>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</si>
  <si>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</si>
  <si>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</si>
  <si>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</si>
  <si>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</si>
  <si>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</si>
  <si>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</si>
  <si>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</si>
  <si>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</si>
  <si>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</si>
  <si>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</si>
  <si>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</si>
  <si>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</si>
  <si>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</si>
  <si>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</si>
  <si>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</si>
  <si>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</si>
  <si>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</si>
  <si>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</si>
  <si>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</si>
  <si>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</si>
  <si>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</si>
  <si>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</si>
  <si>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</si>
  <si>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</si>
  <si>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</si>
  <si>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</si>
  <si>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</si>
  <si>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</si>
  <si>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</si>
  <si>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</si>
  <si>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</si>
  <si>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</si>
  <si>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</si>
  <si>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</si>
  <si>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</si>
  <si>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</si>
  <si>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</si>
  <si>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</si>
  <si>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</si>
  <si>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</si>
  <si>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</si>
  <si>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</si>
  <si>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</si>
  <si>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</si>
  <si>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</si>
  <si>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</si>
  <si>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</si>
  <si>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</si>
  <si>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</si>
  <si>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</si>
  <si>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</si>
  <si>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</si>
  <si>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</si>
  <si>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</si>
  <si>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</si>
  <si>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</si>
  <si>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</si>
  <si>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</si>
  <si>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</si>
  <si>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</si>
  <si>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</si>
  <si>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</si>
  <si>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</si>
  <si>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</si>
  <si>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</si>
  <si>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</si>
  <si>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</si>
  <si>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</si>
  <si>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</si>
  <si>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</si>
  <si>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</si>
  <si>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</si>
  <si>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</si>
  <si>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</si>
  <si>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</si>
  <si>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</si>
  <si>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</si>
  <si>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</si>
  <si>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</si>
  <si>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</si>
  <si>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</si>
  <si>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</si>
  <si>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</si>
  <si>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</si>
  <si>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</si>
  <si>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</si>
  <si>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</si>
  <si>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</si>
  <si>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</si>
  <si>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</si>
  <si>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</si>
  <si>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</si>
  <si>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</si>
  <si>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</si>
  <si>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</si>
  <si>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</si>
  <si>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</si>
  <si>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</si>
  <si>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</si>
  <si>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</si>
  <si>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</si>
  <si>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</si>
  <si>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</si>
  <si>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</si>
  <si>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</si>
  <si>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</si>
  <si>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</si>
  <si>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</si>
  <si>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</si>
  <si>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</si>
  <si>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</si>
  <si>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</si>
  <si>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</si>
  <si>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</si>
  <si>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</si>
  <si>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</si>
  <si>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</si>
  <si>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</si>
  <si>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</si>
  <si>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</si>
  <si>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</si>
  <si>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</si>
  <si>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</si>
  <si>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</si>
  <si>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</si>
  <si>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</si>
  <si>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</si>
  <si>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</si>
  <si>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</si>
  <si>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</si>
  <si>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</si>
  <si>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</si>
  <si>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</si>
  <si>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</si>
  <si>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</si>
  <si>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</si>
  <si>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</si>
  <si>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</si>
  <si>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</si>
  <si>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</si>
  <si>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</si>
  <si>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</si>
  <si>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</si>
  <si>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</si>
  <si>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</si>
  <si>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</si>
  <si>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</si>
  <si>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</si>
  <si>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</si>
  <si>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</si>
  <si>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</si>
  <si>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</si>
  <si>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</si>
  <si>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</si>
  <si>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</si>
  <si>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</si>
  <si>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</si>
  <si>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</si>
  <si>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</si>
  <si>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</si>
  <si>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</si>
  <si>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</si>
  <si>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</si>
  <si>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</si>
  <si>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</si>
  <si>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</si>
  <si>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</si>
  <si>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</si>
  <si>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</si>
  <si>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</si>
  <si>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</si>
  <si>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</si>
  <si>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</si>
  <si>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</si>
  <si>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</si>
  <si>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</si>
  <si>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</si>
  <si>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</si>
  <si>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</si>
  <si>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</si>
  <si>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</si>
  <si>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</si>
  <si>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</si>
  <si>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</si>
  <si>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</si>
  <si>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</si>
  <si>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</si>
  <si>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</si>
  <si>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</si>
  <si>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</si>
  <si>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</si>
  <si>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</si>
  <si>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</si>
  <si>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</si>
  <si>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</si>
  <si>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</si>
  <si>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</si>
  <si>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</si>
  <si>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</si>
  <si>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</si>
  <si>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</si>
  <si>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</si>
  <si>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</si>
  <si>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</si>
  <si>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</si>
  <si>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</si>
  <si>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</si>
  <si>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</si>
  <si>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</si>
  <si>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</si>
  <si>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</si>
  <si>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</si>
  <si>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</si>
  <si>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</si>
  <si>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</si>
  <si>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</si>
  <si>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</si>
  <si>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</si>
  <si>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</si>
  <si>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</si>
  <si>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</si>
  <si>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</si>
  <si>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</si>
  <si>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</si>
  <si>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</si>
  <si>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</si>
  <si>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</si>
  <si>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</si>
  <si>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</si>
  <si>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</si>
  <si>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</si>
  <si>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</si>
  <si>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</si>
  <si>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</si>
  <si>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</si>
  <si>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</si>
  <si>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</si>
  <si>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</si>
  <si>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</si>
  <si>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</si>
  <si>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</si>
  <si>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</si>
  <si>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</si>
  <si>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</si>
  <si>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</si>
  <si>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</si>
  <si>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</si>
  <si>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</si>
  <si>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</si>
  <si>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</si>
  <si>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</si>
  <si>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</si>
  <si>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</si>
  <si>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</si>
  <si>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</si>
  <si>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</si>
  <si>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</si>
  <si>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</si>
  <si>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</si>
  <si>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</si>
  <si>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</si>
  <si>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</si>
  <si>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</si>
  <si>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</si>
  <si>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</si>
  <si>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</si>
  <si>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</si>
  <si>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</si>
  <si>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</si>
  <si>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</si>
  <si>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</si>
  <si>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</si>
  <si>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</si>
  <si>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</si>
  <si>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</si>
  <si>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</si>
  <si>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</si>
  <si>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</si>
  <si>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</si>
  <si>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</si>
  <si>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</si>
  <si>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</si>
  <si>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</si>
  <si>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</si>
  <si>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</si>
  <si>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</si>
  <si>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</si>
  <si>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</si>
  <si>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</si>
  <si>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</si>
  <si>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</si>
  <si>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</si>
  <si>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</si>
  <si>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</si>
  <si>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</si>
  <si>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</si>
  <si>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</si>
  <si>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</si>
  <si>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</si>
  <si>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</si>
  <si>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</si>
  <si>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</si>
  <si>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</si>
  <si>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</si>
  <si>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</si>
  <si>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</si>
  <si>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</si>
  <si>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</si>
  <si>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</si>
  <si>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</si>
  <si>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</si>
  <si>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</si>
  <si>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</si>
  <si>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</si>
  <si>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</si>
  <si>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</si>
  <si>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</si>
  <si>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</si>
  <si>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</si>
  <si>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</si>
  <si>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</si>
  <si>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</si>
  <si>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</si>
  <si>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</si>
  <si>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</si>
  <si>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</si>
  <si>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</si>
  <si>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</si>
  <si>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</si>
  <si>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</si>
  <si>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</si>
  <si>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</si>
  <si>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</si>
  <si>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</si>
  <si>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</si>
  <si>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</si>
  <si>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</si>
  <si>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</si>
  <si>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</si>
  <si>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</si>
  <si>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</si>
  <si>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</si>
  <si>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</si>
  <si>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</si>
  <si>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</si>
  <si>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</si>
  <si>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</si>
  <si>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</si>
  <si>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</si>
  <si>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</si>
  <si>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</si>
  <si>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</si>
  <si>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</si>
  <si>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</si>
  <si>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</si>
  <si>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</si>
  <si>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</si>
  <si>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</si>
  <si>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</si>
  <si>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</si>
  <si>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</si>
  <si>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</si>
  <si>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</si>
  <si>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</si>
  <si>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</si>
  <si>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</si>
  <si>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</si>
  <si>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</si>
  <si>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</si>
  <si>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</si>
  <si>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</si>
  <si>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</si>
  <si>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</si>
  <si>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</si>
  <si>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</si>
  <si>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</si>
  <si>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</si>
  <si>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</si>
  <si>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</si>
  <si>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</si>
  <si>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</si>
  <si>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</si>
  <si>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</si>
  <si>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</si>
  <si>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</si>
  <si>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</si>
  <si>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</si>
  <si>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</si>
  <si>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</si>
  <si>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</si>
  <si>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</si>
  <si>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</si>
  <si>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</si>
  <si>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</si>
  <si>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</si>
  <si>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</si>
  <si>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</si>
  <si>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</si>
  <si>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</si>
  <si>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</si>
  <si>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</si>
  <si>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</si>
  <si>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</si>
  <si>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</si>
  <si>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</si>
  <si>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</si>
  <si>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</si>
  <si>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</si>
  <si>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</si>
  <si>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</si>
  <si>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</si>
  <si>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</si>
  <si>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</si>
  <si>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</si>
  <si>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</si>
  <si>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</si>
  <si>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</si>
  <si>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</si>
  <si>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</si>
  <si>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</si>
  <si>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</si>
  <si>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</si>
  <si>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</si>
  <si>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</si>
  <si>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</si>
  <si>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</si>
  <si>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</si>
  <si>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</si>
  <si>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</si>
  <si>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</si>
  <si>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</si>
  <si>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</si>
  <si>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</si>
  <si>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</si>
  <si>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</si>
  <si>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</si>
  <si>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</si>
  <si>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</si>
  <si>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</si>
  <si>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</si>
  <si>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</si>
  <si>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</si>
  <si>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</si>
  <si>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</si>
  <si>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</si>
  <si>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</si>
  <si>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</si>
  <si>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</si>
  <si>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</si>
  <si>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</si>
  <si>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</si>
  <si>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</si>
  <si>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</si>
  <si>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</si>
  <si>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</si>
  <si>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</si>
  <si>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</si>
  <si>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</si>
  <si>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</si>
  <si>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</si>
  <si>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</si>
  <si>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</si>
  <si>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</si>
  <si>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</si>
  <si>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</si>
  <si>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</si>
  <si>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</si>
  <si>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</si>
  <si>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</si>
  <si>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</si>
  <si>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</si>
  <si>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</si>
  <si>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</si>
  <si>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</si>
  <si>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</si>
  <si>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</si>
  <si>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</si>
  <si>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</si>
  <si>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</si>
  <si>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</si>
  <si>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</si>
  <si>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</si>
  <si>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</si>
  <si>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</si>
  <si>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</si>
  <si>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</si>
  <si>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</si>
  <si>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</si>
  <si>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</si>
  <si>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</si>
  <si>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</si>
  <si>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</si>
  <si>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</si>
  <si>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</si>
  <si>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</si>
  <si>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</si>
  <si>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</si>
  <si>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</si>
  <si>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</si>
  <si>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</si>
  <si>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</si>
  <si>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</si>
  <si>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</si>
  <si>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</si>
  <si>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</si>
  <si>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</si>
  <si>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</si>
  <si>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</si>
  <si>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</si>
  <si>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</si>
  <si>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</si>
  <si>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</si>
  <si>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</si>
  <si>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</si>
  <si>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</si>
  <si>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</si>
  <si>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</si>
  <si>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</si>
  <si>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</si>
  <si>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</si>
  <si>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</si>
  <si>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</si>
  <si>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</si>
  <si>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</si>
  <si>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</si>
  <si>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</si>
  <si>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</si>
  <si>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</si>
  <si>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</si>
  <si>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</si>
  <si>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</si>
  <si>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</si>
  <si>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</si>
  <si>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</si>
  <si>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</si>
  <si>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</si>
  <si>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</si>
  <si>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</si>
  <si>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</si>
  <si>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</si>
  <si>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</si>
  <si>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</si>
  <si>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</si>
  <si>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</si>
  <si>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</si>
  <si>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</si>
  <si>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</si>
  <si>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</si>
  <si>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</si>
  <si>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</si>
  <si>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</si>
  <si>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</si>
  <si>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</si>
  <si>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</si>
  <si>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</si>
  <si>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</si>
  <si>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</si>
  <si>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</si>
  <si>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</si>
  <si>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</si>
  <si>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</si>
  <si>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</si>
  <si>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</si>
  <si>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</si>
  <si>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</si>
  <si>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</si>
  <si>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</si>
  <si>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</si>
  <si>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</si>
  <si>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</si>
  <si>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</si>
  <si>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</si>
  <si>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</si>
  <si>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</si>
  <si>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</si>
  <si>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</si>
  <si>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</si>
  <si>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</si>
  <si>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</si>
  <si>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</si>
  <si>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</si>
  <si>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</si>
  <si>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</si>
  <si>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</si>
  <si>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</si>
  <si>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</si>
  <si>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</si>
  <si>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</si>
  <si>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</si>
  <si>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</si>
  <si>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</si>
  <si>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</si>
  <si>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</si>
  <si>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</si>
  <si>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</si>
  <si>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</si>
  <si>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</si>
  <si>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</si>
  <si>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</si>
  <si>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</si>
  <si>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</si>
  <si>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</si>
  <si>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</si>
  <si>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</si>
  <si>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</si>
  <si>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</si>
  <si>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</si>
  <si>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</si>
  <si>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</si>
  <si>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</si>
  <si>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</si>
  <si>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</si>
  <si>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</si>
  <si>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</si>
  <si>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</si>
  <si>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</si>
  <si>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</si>
  <si>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</si>
  <si>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</si>
  <si>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</si>
  <si>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</si>
  <si>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</si>
  <si>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</si>
  <si>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</si>
  <si>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</si>
  <si>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</si>
  <si>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</si>
  <si>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</si>
  <si>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</si>
  <si>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</si>
  <si>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</si>
  <si>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</si>
  <si>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</si>
  <si>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</si>
  <si>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</si>
  <si>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</si>
  <si>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</si>
  <si>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</si>
  <si>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</si>
  <si>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</si>
  <si>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</si>
  <si>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</si>
  <si>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</si>
  <si>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</si>
  <si>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</si>
  <si>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</si>
  <si>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</si>
  <si>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</si>
  <si>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</si>
  <si>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</si>
  <si>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</si>
  <si>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</si>
  <si>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</si>
  <si>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</si>
  <si>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</si>
  <si>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</si>
  <si>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</si>
  <si>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</si>
  <si>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</si>
  <si>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</si>
  <si>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</si>
  <si>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</si>
  <si>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</si>
  <si>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</si>
  <si>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</si>
  <si>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</si>
  <si>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</si>
  <si>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</si>
  <si>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</si>
  <si>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</si>
  <si>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</si>
  <si>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</si>
  <si>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</si>
  <si>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</si>
  <si>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</si>
  <si>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</si>
  <si>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</si>
  <si>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</si>
  <si>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</si>
  <si>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</si>
  <si>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</si>
  <si>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</si>
  <si>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</si>
  <si>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</si>
  <si>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</si>
  <si>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</si>
  <si>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</si>
  <si>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</si>
  <si>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</si>
  <si>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</si>
  <si>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</si>
  <si>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</si>
  <si>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</si>
  <si>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</si>
  <si>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</si>
  <si>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</si>
  <si>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</si>
  <si>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</si>
  <si>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</si>
  <si>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</si>
  <si>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</si>
  <si>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</si>
  <si>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</si>
  <si>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</si>
  <si>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</si>
  <si>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</si>
  <si>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</si>
  <si>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</si>
  <si>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</si>
  <si>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</si>
  <si>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</si>
  <si>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</si>
  <si>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</si>
  <si>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</si>
  <si>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</si>
  <si>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</si>
  <si>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</si>
  <si>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</si>
  <si>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</si>
  <si>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</si>
  <si>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</si>
  <si>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</si>
  <si>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</si>
  <si>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</si>
  <si>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</si>
  <si>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</si>
  <si>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</si>
  <si>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</si>
  <si>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</si>
  <si>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</si>
  <si>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</si>
  <si>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</si>
  <si>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</si>
  <si>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</si>
  <si>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</si>
  <si>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</si>
  <si>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</si>
  <si>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</si>
  <si>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</si>
  <si>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</si>
  <si>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</si>
  <si>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</si>
  <si>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</si>
  <si>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</si>
  <si>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</si>
  <si>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</si>
  <si>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</si>
  <si>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</si>
  <si>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</si>
  <si>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</si>
  <si>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</si>
  <si>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</si>
  <si>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</si>
  <si>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</si>
  <si>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</si>
  <si>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</si>
  <si>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</si>
  <si>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</si>
  <si>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</si>
  <si>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</si>
  <si>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</si>
  <si>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</si>
  <si>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</si>
  <si>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</si>
  <si>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</si>
  <si>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</si>
  <si>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</si>
  <si>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</si>
  <si>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</si>
  <si>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</si>
  <si>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</si>
  <si>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</si>
  <si>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</si>
  <si>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</si>
  <si>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</si>
  <si>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</si>
  <si>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</si>
  <si>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</si>
  <si>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</si>
  <si>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</si>
  <si>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</si>
  <si>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</si>
  <si>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</si>
  <si>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</si>
  <si>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</si>
  <si>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</si>
  <si>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</si>
  <si>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</si>
  <si>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</si>
  <si>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</si>
  <si>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</si>
  <si>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</si>
  <si>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</si>
  <si>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</si>
  <si>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</si>
  <si>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</si>
  <si>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</si>
  <si>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</si>
  <si>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</si>
  <si>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</si>
  <si>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</si>
  <si>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</si>
  <si>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</si>
  <si>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</si>
  <si>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</si>
  <si>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</si>
  <si>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</si>
  <si>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</si>
  <si>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</si>
  <si>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</si>
  <si>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</si>
  <si>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</si>
  <si>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</si>
  <si>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</si>
  <si>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</si>
  <si>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</si>
  <si>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</si>
  <si>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</si>
  <si>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</si>
  <si>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</si>
  <si>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</si>
  <si>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</si>
  <si>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</si>
  <si>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</si>
  <si>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</si>
  <si>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</si>
  <si>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</si>
  <si>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</si>
  <si>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</si>
  <si>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</si>
  <si>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</si>
  <si>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</si>
  <si>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</si>
  <si>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</si>
  <si>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</si>
  <si>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</si>
  <si>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</si>
  <si>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</si>
  <si>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</si>
  <si>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</si>
  <si>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</si>
  <si>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</si>
  <si>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</si>
  <si>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</si>
  <si>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</si>
  <si>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</si>
  <si>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</si>
  <si>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</si>
  <si>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</si>
  <si>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</si>
  <si>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</si>
  <si>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</si>
  <si>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</si>
  <si>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</si>
  <si>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</si>
  <si>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</si>
  <si>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</si>
  <si>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</si>
  <si>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</si>
  <si>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</si>
  <si>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</si>
  <si>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</si>
  <si>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</si>
  <si>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</si>
  <si>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</si>
  <si>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</si>
  <si>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</si>
  <si>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</si>
  <si>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</si>
  <si>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</si>
  <si>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</si>
  <si>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</si>
  <si>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</si>
  <si>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</si>
  <si>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</si>
  <si>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</si>
  <si>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</si>
  <si>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</si>
  <si>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</si>
  <si>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</si>
  <si>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</si>
  <si>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</si>
  <si>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</si>
  <si>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</si>
  <si>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</si>
  <si>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</si>
  <si>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</si>
  <si>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</si>
  <si>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</si>
  <si>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</si>
  <si>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</si>
  <si>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</si>
  <si>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</si>
  <si>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</si>
  <si>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</si>
  <si>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</si>
  <si>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</si>
  <si>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</si>
  <si>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</si>
  <si>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</si>
  <si>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</si>
  <si>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</si>
  <si>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</si>
  <si>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</si>
  <si>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</si>
  <si>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</si>
  <si>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</si>
  <si>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</si>
  <si>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</si>
  <si>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</si>
  <si>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</si>
  <si>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</si>
  <si>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</si>
  <si>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</si>
  <si>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</si>
  <si>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</si>
  <si>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</si>
  <si>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</si>
  <si>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</si>
  <si>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</si>
  <si>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</si>
  <si>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</si>
  <si>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</si>
  <si>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</si>
  <si>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</si>
  <si>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</si>
  <si>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</si>
  <si>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</si>
  <si>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</si>
  <si>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</si>
  <si>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</si>
  <si>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</si>
  <si>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</si>
  <si>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</si>
  <si>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</si>
  <si>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</si>
  <si>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</si>
  <si>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</si>
  <si>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</si>
  <si>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</si>
  <si>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</si>
  <si>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</si>
  <si>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</si>
  <si>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</si>
  <si>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</si>
  <si>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</si>
  <si>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</si>
  <si>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</si>
  <si>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</si>
  <si>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</si>
  <si>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</si>
  <si>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</si>
  <si>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</si>
  <si>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</si>
  <si>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</si>
  <si>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</si>
  <si>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</si>
  <si>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</si>
  <si>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</si>
  <si>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</si>
  <si>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</si>
  <si>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</si>
  <si>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</si>
  <si>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</si>
  <si>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</si>
  <si>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</si>
  <si>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</si>
  <si>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</si>
  <si>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</si>
  <si>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</si>
  <si>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</si>
  <si>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</si>
  <si>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</si>
  <si>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</si>
  <si>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</si>
  <si>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</si>
  <si>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</si>
  <si>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</si>
  <si>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</si>
  <si>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</si>
  <si>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</si>
  <si>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</si>
  <si>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</si>
  <si>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</si>
  <si>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</si>
  <si>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</si>
  <si>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</si>
  <si>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</si>
  <si>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</si>
  <si>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</si>
  <si>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</si>
  <si>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</si>
  <si>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</si>
  <si>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</si>
  <si>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</si>
  <si>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</si>
  <si>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</si>
  <si>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</si>
  <si>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</si>
  <si>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</si>
  <si>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</si>
  <si>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</si>
  <si>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</si>
  <si>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</si>
  <si>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</si>
  <si>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</si>
  <si>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</si>
  <si>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</si>
  <si>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</si>
  <si>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</si>
  <si>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</si>
  <si>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</si>
  <si>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</si>
  <si>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</si>
  <si>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</si>
  <si>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</si>
  <si>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</si>
  <si>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</si>
  <si>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</si>
  <si>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</si>
  <si>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</si>
  <si>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</si>
  <si>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</si>
  <si>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</si>
  <si>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</si>
  <si>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</si>
  <si>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</si>
  <si>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</si>
  <si>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</si>
  <si>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</si>
  <si>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</si>
  <si>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</si>
  <si>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</si>
  <si>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</si>
  <si>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</si>
  <si>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</si>
  <si>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</si>
  <si>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</si>
  <si>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</si>
  <si>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</si>
  <si>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</si>
  <si>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</si>
  <si>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</si>
  <si>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</si>
  <si>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</si>
  <si>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</si>
  <si>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</si>
  <si>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</si>
  <si>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</si>
  <si>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</si>
  <si>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</si>
  <si>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</si>
  <si>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</si>
  <si>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</si>
  <si>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</si>
  <si>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</si>
  <si>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</si>
  <si>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</si>
  <si>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</si>
  <si>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</si>
  <si>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</si>
  <si>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</si>
  <si>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</si>
  <si>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</si>
  <si>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</si>
  <si>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</si>
  <si>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</si>
  <si>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</si>
  <si>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</si>
  <si>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</si>
  <si>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</si>
  <si>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</si>
  <si>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</si>
  <si>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</si>
  <si>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</si>
  <si>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</si>
  <si>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</si>
  <si>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</si>
  <si>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</si>
  <si>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</si>
  <si>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</si>
  <si>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</si>
  <si>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</si>
  <si>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</si>
  <si>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</si>
  <si>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</si>
  <si>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</si>
  <si>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</si>
  <si>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</si>
  <si>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</si>
  <si>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</si>
  <si>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</si>
  <si>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</si>
  <si>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</si>
  <si>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</si>
  <si>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</si>
  <si>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</si>
  <si>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</si>
  <si>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</si>
  <si>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</si>
  <si>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</si>
  <si>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</si>
  <si>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</si>
  <si>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</si>
  <si>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</si>
  <si>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</si>
  <si>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</si>
  <si>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</si>
  <si>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</si>
  <si>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</si>
  <si>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</si>
  <si>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</si>
  <si>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</si>
  <si>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</si>
  <si>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</si>
  <si>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</si>
  <si>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</si>
  <si>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</si>
  <si>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</si>
  <si>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</si>
  <si>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</si>
  <si>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</si>
  <si>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</si>
  <si>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</si>
  <si>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</si>
  <si>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</si>
  <si>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</si>
  <si>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</si>
  <si>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</si>
  <si>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</si>
  <si>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</si>
  <si>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</si>
  <si>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</si>
  <si>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</si>
  <si>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</si>
  <si>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</si>
  <si>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</si>
  <si>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</si>
  <si>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</si>
  <si>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</si>
  <si>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</si>
  <si>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</si>
  <si>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</si>
  <si>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</si>
  <si>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</si>
  <si>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</si>
  <si>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</si>
  <si>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</si>
  <si>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</si>
  <si>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</si>
  <si>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</si>
  <si>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</si>
  <si>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</si>
  <si>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</si>
  <si>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</si>
  <si>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</si>
  <si>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</si>
  <si>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</si>
  <si>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</si>
  <si>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</si>
  <si>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</si>
  <si>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</si>
  <si>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</si>
  <si>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</si>
  <si>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</si>
  <si>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</si>
  <si>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</si>
  <si>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</si>
  <si>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</si>
  <si>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</si>
  <si>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</si>
  <si>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</si>
  <si>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</si>
  <si>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</si>
  <si>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</si>
  <si>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</si>
  <si>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</si>
  <si>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</si>
  <si>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</si>
  <si>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</si>
  <si>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</si>
  <si>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</si>
  <si>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</si>
  <si>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</si>
  <si>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</si>
  <si>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</si>
  <si>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</si>
  <si>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</si>
  <si>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</si>
  <si>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</si>
  <si>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</si>
  <si>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</si>
  <si>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</si>
  <si>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</si>
  <si>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</si>
  <si>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</si>
  <si>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</si>
  <si>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</si>
  <si>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</si>
  <si>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</si>
  <si>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</si>
  <si>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</si>
  <si>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</si>
  <si>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</si>
  <si>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</si>
  <si>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</si>
  <si>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</si>
  <si>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</si>
  <si>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</si>
  <si>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</si>
  <si>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</si>
  <si>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</si>
  <si>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</si>
  <si>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</si>
  <si>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</si>
  <si>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</si>
  <si>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</si>
  <si>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</si>
  <si>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</si>
  <si>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</si>
  <si>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</si>
  <si>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</si>
  <si>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</si>
  <si>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</si>
  <si>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</si>
  <si>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</si>
  <si>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</si>
  <si>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</si>
  <si>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</si>
  <si>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</si>
  <si>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</si>
  <si>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</si>
  <si>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</si>
  <si>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</si>
  <si>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</si>
  <si>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</si>
  <si>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</si>
  <si>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</si>
  <si>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</si>
  <si>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</si>
  <si>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</si>
  <si>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</si>
  <si>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</si>
  <si>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</si>
  <si>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</si>
  <si>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</si>
  <si>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</si>
  <si>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</si>
  <si>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</si>
  <si>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</si>
  <si>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</si>
  <si>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</si>
  <si>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</si>
  <si>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</si>
  <si>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</si>
  <si>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</si>
  <si>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</si>
  <si>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</si>
  <si>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</si>
  <si>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</si>
  <si>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</si>
  <si>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</si>
  <si>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</si>
  <si>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</si>
  <si>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</si>
  <si>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</si>
  <si>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</si>
  <si>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</si>
  <si>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</si>
  <si>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</si>
  <si>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</si>
  <si>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</si>
  <si>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</si>
  <si>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</si>
  <si>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</si>
  <si>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</si>
  <si>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</si>
  <si>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</si>
  <si>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</si>
  <si>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</si>
  <si>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</si>
  <si>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</si>
  <si>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</si>
  <si>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</si>
  <si>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</si>
  <si>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</si>
  <si>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</si>
  <si>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</si>
  <si>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</si>
  <si>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</si>
  <si>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</si>
  <si>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</si>
  <si>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</si>
  <si>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</si>
  <si>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</si>
  <si>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</si>
  <si>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</si>
  <si>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</si>
  <si>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</si>
  <si>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</si>
  <si>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</si>
  <si>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</si>
  <si>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</si>
  <si>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</si>
  <si>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</si>
  <si>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</si>
  <si>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</si>
  <si>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</si>
  <si>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</si>
  <si>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</si>
  <si>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</si>
  <si>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</si>
  <si>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</si>
  <si>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</si>
  <si>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</si>
  <si>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</si>
  <si>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</si>
  <si>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</si>
  <si>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</si>
  <si>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</si>
  <si>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</si>
  <si>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</si>
  <si>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</si>
  <si>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</si>
  <si>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</si>
  <si>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</si>
  <si>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</si>
  <si>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</si>
  <si>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</si>
  <si>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</si>
  <si>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</si>
  <si>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</si>
  <si>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</si>
  <si>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</si>
  <si>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</si>
  <si>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</si>
  <si>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</si>
  <si>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</si>
  <si>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</si>
  <si>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</si>
  <si>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</si>
  <si>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</si>
  <si>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</si>
  <si>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</si>
  <si>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</si>
  <si>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</si>
  <si>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</si>
  <si>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</si>
  <si>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</si>
  <si>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</si>
  <si>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</si>
  <si>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</si>
  <si>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</si>
  <si>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</si>
  <si>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</si>
  <si>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</si>
  <si>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</si>
  <si>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</si>
  <si>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</si>
  <si>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</si>
  <si>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</si>
  <si>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</si>
  <si>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</si>
  <si>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</si>
  <si>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</si>
  <si>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</si>
  <si>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</si>
  <si>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</si>
  <si>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</si>
  <si>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</si>
  <si>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</si>
  <si>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</si>
  <si>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</si>
  <si>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</si>
  <si>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</si>
  <si>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</si>
  <si>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</si>
  <si>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</si>
  <si>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</si>
  <si>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</si>
  <si>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</si>
  <si>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</si>
  <si>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</si>
  <si>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</si>
  <si>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</si>
  <si>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</si>
  <si>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</si>
  <si>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</si>
  <si>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</si>
  <si>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</si>
  <si>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</si>
  <si>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</si>
  <si>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</si>
  <si>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</si>
  <si>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</si>
  <si>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</si>
  <si>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</si>
  <si>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</si>
  <si>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</si>
  <si>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</si>
  <si>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</si>
  <si>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</si>
  <si>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</si>
  <si>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</si>
  <si>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</si>
  <si>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</si>
  <si>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</si>
  <si>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</si>
  <si>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</si>
  <si>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</si>
  <si>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</si>
  <si>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</si>
  <si>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</si>
  <si>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</si>
  <si>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</si>
  <si>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</si>
  <si>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</si>
  <si>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</si>
  <si>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</si>
  <si>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</si>
  <si>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</si>
  <si>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</si>
  <si>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</si>
  <si>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</si>
  <si>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</si>
  <si>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</si>
  <si>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</si>
  <si>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</si>
  <si>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</si>
  <si>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</si>
  <si>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</si>
  <si>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</si>
  <si>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</si>
  <si>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</si>
  <si>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</si>
  <si>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</si>
  <si>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</si>
  <si>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</si>
  <si>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</si>
  <si>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</si>
  <si>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</si>
  <si>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</si>
  <si>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</si>
  <si>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</si>
  <si>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</si>
  <si>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</si>
  <si>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</si>
  <si>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</si>
  <si>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</si>
  <si>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</si>
  <si>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</si>
  <si>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</si>
  <si>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</si>
  <si>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</si>
  <si>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</si>
  <si>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</si>
  <si>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</si>
  <si>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</si>
  <si>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</si>
  <si>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</si>
  <si>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</si>
  <si>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</si>
  <si>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</si>
  <si>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</si>
  <si>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</si>
  <si>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</si>
  <si>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</si>
  <si>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</si>
  <si>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</si>
  <si>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</si>
  <si>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</si>
  <si>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</si>
  <si>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</si>
  <si>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</si>
  <si>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</si>
  <si>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</si>
  <si>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</si>
  <si>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</si>
  <si>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</si>
  <si>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</si>
  <si>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</si>
  <si>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</si>
  <si>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</si>
  <si>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</si>
  <si>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</si>
  <si>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</si>
  <si>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</si>
  <si>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</si>
  <si>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</si>
  <si>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</si>
  <si>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</si>
  <si>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</si>
  <si>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</si>
  <si>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</si>
  <si>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</si>
  <si>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</si>
  <si>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</si>
  <si>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</si>
  <si>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</si>
  <si>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</si>
  <si>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</si>
  <si>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</si>
  <si>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</si>
  <si>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</si>
  <si>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</si>
  <si>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</si>
  <si>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</si>
  <si>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</si>
  <si>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</si>
  <si>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</si>
  <si>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</si>
  <si>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</si>
  <si>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</si>
  <si>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</si>
  <si>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</si>
  <si>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</si>
  <si>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</si>
  <si>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</si>
  <si>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</si>
  <si>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</si>
  <si>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</si>
  <si>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</si>
  <si>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</si>
  <si>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</si>
  <si>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</si>
  <si>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</si>
  <si>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</si>
  <si>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</si>
  <si>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</si>
  <si>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</si>
  <si>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</si>
  <si>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</si>
  <si>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</si>
  <si>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</si>
  <si>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</si>
  <si>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</si>
  <si>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</si>
  <si>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</si>
  <si>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</si>
  <si>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</si>
  <si>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</si>
  <si>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</si>
  <si>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</si>
  <si>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</si>
  <si>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</si>
  <si>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</si>
  <si>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</si>
  <si>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</si>
  <si>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</si>
  <si>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</si>
  <si>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</si>
  <si>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</si>
  <si>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</si>
  <si>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</si>
  <si>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</si>
  <si>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</si>
  <si>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</si>
  <si>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</si>
  <si>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</si>
  <si>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</si>
  <si>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</si>
  <si>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</si>
  <si>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</si>
  <si>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</si>
  <si>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</si>
  <si>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</si>
  <si>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</si>
  <si>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</si>
  <si>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</si>
  <si>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</si>
  <si>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</si>
  <si>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</si>
  <si>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</si>
  <si>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</si>
  <si>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</si>
  <si>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</si>
  <si>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</si>
  <si>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</si>
  <si>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</si>
  <si>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</si>
  <si>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</si>
  <si>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</si>
  <si>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</si>
  <si>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</si>
  <si>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</si>
  <si>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</si>
  <si>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</si>
  <si>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</si>
  <si>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</si>
  <si>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</si>
  <si>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</si>
  <si>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</si>
  <si>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</si>
  <si>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</si>
  <si>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</si>
  <si>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</si>
  <si>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</si>
  <si>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</si>
  <si>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</si>
  <si>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</si>
  <si>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</si>
  <si>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</si>
  <si>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</si>
  <si>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</si>
  <si>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</si>
  <si>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</si>
  <si>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</si>
  <si>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</si>
  <si>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</si>
  <si>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</si>
  <si>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</si>
  <si>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</si>
  <si>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</si>
  <si>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</si>
  <si>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</si>
  <si>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</si>
  <si>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</si>
  <si>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</si>
  <si>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</si>
  <si>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</si>
  <si>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</si>
  <si>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</si>
  <si>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</si>
  <si>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</si>
  <si>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</si>
  <si>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</si>
  <si>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</si>
  <si>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</si>
  <si>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</si>
  <si>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</si>
  <si>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</si>
  <si>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</si>
  <si>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</si>
  <si>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</si>
  <si>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</si>
  <si>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</si>
  <si>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</si>
  <si>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</si>
  <si>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</si>
  <si>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</si>
  <si>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</si>
  <si>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</si>
  <si>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</si>
  <si>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</si>
  <si>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</si>
  <si>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</si>
  <si>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</si>
  <si>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</si>
  <si>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</si>
  <si>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</si>
  <si>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</si>
  <si>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</si>
  <si>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</si>
  <si>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</si>
  <si>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</si>
  <si>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</si>
  <si>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</si>
  <si>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</si>
  <si>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</si>
  <si>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</si>
  <si>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</si>
  <si>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</si>
  <si>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</si>
  <si>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</si>
  <si>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</si>
  <si>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</si>
  <si>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</si>
  <si>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</si>
  <si>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</si>
  <si>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</si>
  <si>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</si>
  <si>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</si>
  <si>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</si>
  <si>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</si>
  <si>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</si>
  <si>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</si>
  <si>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</si>
  <si>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</si>
  <si>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</si>
  <si>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</si>
  <si>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</si>
  <si>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</si>
  <si>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</si>
  <si>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</si>
  <si>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</si>
  <si>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</si>
  <si>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</si>
  <si>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</si>
  <si>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</si>
  <si>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</si>
  <si>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</si>
  <si>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</si>
  <si>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</si>
  <si>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</si>
  <si>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</si>
  <si>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</si>
  <si>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</si>
  <si>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</si>
  <si>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</si>
  <si>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</si>
  <si>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</si>
  <si>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</si>
  <si>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</si>
  <si>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</si>
  <si>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</si>
  <si>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</si>
  <si>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</si>
  <si>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</si>
  <si>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</si>
  <si>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</si>
  <si>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</si>
  <si>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</si>
  <si>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</si>
  <si>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</si>
  <si>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</si>
  <si>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</si>
  <si>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</si>
  <si>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</si>
  <si>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</si>
  <si>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</si>
  <si>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</si>
  <si>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</si>
  <si>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</si>
  <si>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</si>
  <si>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</si>
  <si>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</si>
  <si>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</si>
  <si>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</si>
  <si>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</si>
  <si>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</si>
  <si>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</si>
  <si>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</si>
  <si>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</si>
  <si>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</si>
  <si>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</si>
  <si>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</si>
  <si>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</si>
  <si>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</si>
  <si>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</si>
  <si>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</si>
  <si>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</si>
  <si>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</si>
  <si>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</si>
  <si>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</si>
  <si>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</si>
  <si>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</si>
  <si>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</si>
  <si>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</si>
  <si>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</si>
  <si>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</si>
  <si>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</si>
  <si>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</si>
  <si>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</si>
  <si>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</si>
  <si>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</si>
  <si>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</si>
  <si>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</si>
  <si>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</si>
  <si>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</si>
  <si>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</si>
  <si>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</si>
  <si>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</si>
  <si>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</si>
  <si>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</si>
  <si>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</si>
  <si>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</si>
  <si>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</si>
  <si>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</si>
  <si>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</si>
  <si>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</si>
  <si>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</si>
  <si>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</si>
  <si>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</si>
  <si>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</si>
  <si>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</si>
  <si>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</si>
  <si>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</si>
  <si>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</si>
  <si>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</si>
  <si>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</si>
  <si>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</si>
  <si>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</si>
  <si>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</si>
  <si>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</si>
  <si>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</si>
  <si>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</si>
  <si>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</si>
  <si>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</si>
  <si>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</si>
  <si>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</si>
  <si>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</si>
  <si>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</si>
  <si>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</si>
  <si>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</si>
  <si>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</si>
  <si>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</si>
  <si>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</si>
  <si>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</si>
  <si>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</si>
  <si>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</si>
  <si>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</si>
  <si>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</si>
  <si>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</si>
  <si>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</si>
  <si>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</si>
  <si>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</si>
  <si>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</si>
  <si>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</si>
  <si>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</si>
  <si>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</si>
  <si>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</si>
  <si>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</si>
  <si>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</si>
  <si>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</si>
  <si>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</si>
  <si>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</si>
  <si>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</si>
  <si>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</si>
  <si>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</si>
  <si>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</si>
  <si>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</si>
  <si>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</si>
  <si>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</si>
  <si>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</si>
  <si>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</si>
  <si>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</si>
  <si>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</si>
  <si>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</si>
  <si>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</si>
  <si>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</si>
  <si>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</si>
  <si>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</si>
  <si>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</si>
  <si>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</si>
  <si>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</si>
  <si>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</si>
  <si>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</si>
  <si>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</si>
  <si>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</si>
  <si>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</si>
  <si>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</si>
  <si>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</si>
  <si>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</si>
  <si>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</si>
  <si>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</si>
  <si>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</si>
  <si>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</si>
  <si>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</si>
  <si>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</si>
  <si>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</si>
  <si>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</si>
  <si>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</si>
  <si>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</si>
  <si>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</si>
  <si>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</si>
  <si>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</si>
  <si>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</si>
  <si>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</si>
  <si>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</si>
  <si>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</si>
  <si>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</si>
  <si>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</si>
  <si>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</si>
  <si>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</si>
  <si>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</si>
  <si>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</si>
  <si>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</si>
  <si>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</si>
  <si>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</si>
  <si>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</si>
  <si>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</si>
  <si>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</si>
  <si>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</si>
  <si>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</si>
  <si>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</si>
  <si>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</si>
  <si>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</si>
  <si>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</si>
  <si>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</si>
  <si>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</si>
  <si>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</si>
  <si>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</si>
  <si>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</si>
  <si>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</si>
  <si>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</si>
  <si>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</si>
  <si>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</si>
  <si>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</si>
  <si>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</si>
  <si>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</si>
  <si>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</si>
  <si>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</si>
  <si>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</si>
  <si>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</si>
  <si>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</si>
  <si>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</si>
  <si>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</si>
  <si>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</si>
  <si>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</si>
  <si>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</si>
  <si>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</si>
  <si>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</si>
  <si>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</si>
  <si>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</si>
  <si>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</si>
  <si>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</si>
  <si>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</si>
  <si>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</si>
  <si>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</si>
  <si>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</si>
  <si>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</si>
  <si>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</si>
  <si>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</si>
  <si>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</si>
  <si>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</si>
  <si>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</si>
  <si>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</si>
  <si>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</si>
  <si>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</si>
  <si>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</si>
  <si>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</si>
  <si>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</si>
  <si>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</si>
  <si>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</si>
  <si>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</si>
  <si>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</si>
  <si>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</si>
  <si>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</si>
  <si>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</si>
  <si>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</si>
  <si>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</si>
  <si>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</si>
  <si>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</si>
  <si>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</si>
  <si>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</si>
  <si>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</si>
  <si>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</si>
  <si>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</si>
  <si>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</si>
  <si>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</si>
  <si>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</si>
  <si>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</si>
  <si>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</si>
  <si>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</si>
  <si>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</si>
  <si>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</si>
  <si>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</si>
  <si>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</si>
  <si>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</si>
  <si>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</si>
  <si>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</si>
  <si>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</si>
  <si>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</si>
  <si>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</si>
  <si>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</si>
  <si>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</si>
  <si>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</si>
  <si>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</si>
  <si>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</si>
  <si>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</si>
  <si>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</si>
  <si>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</si>
  <si>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</si>
  <si>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</si>
  <si>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</si>
  <si>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</si>
  <si>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</si>
  <si>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</si>
  <si>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</si>
  <si>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</si>
  <si>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</si>
  <si>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</si>
  <si>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</si>
  <si>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</si>
  <si>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</si>
  <si>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</si>
  <si>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</si>
  <si>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</si>
  <si>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</si>
  <si>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</si>
  <si>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</si>
  <si>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</si>
  <si>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</si>
  <si>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</si>
  <si>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</si>
  <si>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</si>
  <si>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</si>
  <si>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</si>
  <si>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</si>
  <si>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</si>
  <si>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</si>
  <si>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</si>
  <si>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</si>
  <si>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</si>
  <si>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</si>
  <si>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</si>
  <si>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</si>
  <si>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</si>
  <si>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</si>
  <si>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</si>
  <si>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</si>
  <si>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</si>
  <si>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</si>
  <si>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</si>
  <si>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</si>
  <si>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</si>
  <si>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</si>
  <si>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</si>
  <si>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</si>
  <si>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</si>
  <si>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</si>
  <si>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</si>
  <si>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</si>
  <si>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</si>
  <si>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</si>
  <si>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</si>
  <si>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</si>
  <si>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</si>
  <si>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</si>
  <si>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</si>
  <si>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</si>
  <si>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</si>
  <si>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</si>
  <si>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</si>
  <si>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</si>
  <si>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</si>
  <si>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</si>
  <si>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</si>
  <si>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</si>
  <si>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</si>
  <si>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</si>
  <si>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</si>
  <si>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</si>
  <si>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</si>
  <si>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</si>
  <si>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</si>
  <si>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</si>
  <si>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</si>
  <si>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</si>
  <si>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</si>
  <si>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</si>
  <si>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</si>
  <si>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</si>
  <si>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</si>
  <si>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</si>
  <si>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</si>
  <si>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</si>
  <si>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</si>
  <si>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</si>
  <si>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</si>
  <si>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</si>
  <si>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</si>
  <si>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</si>
  <si>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</si>
  <si>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</si>
  <si>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</si>
  <si>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</si>
  <si>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</si>
  <si>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</si>
  <si>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</si>
  <si>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</si>
  <si>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</si>
  <si>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</si>
  <si>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</si>
  <si>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</si>
  <si>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</si>
  <si>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</si>
  <si>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</si>
  <si>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</si>
  <si>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</si>
  <si>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</si>
  <si>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</si>
  <si>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</si>
  <si>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</si>
  <si>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</si>
  <si>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</si>
  <si>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</si>
  <si>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</si>
  <si>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</si>
  <si>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</si>
  <si>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</si>
  <si>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</si>
  <si>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</si>
  <si>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</si>
  <si>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</si>
  <si>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</si>
  <si>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</si>
  <si>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</si>
  <si>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</si>
  <si>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</si>
  <si>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</si>
  <si>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</si>
  <si>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</si>
  <si>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</si>
  <si>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</si>
  <si>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</si>
  <si>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</si>
  <si>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</si>
  <si>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</si>
  <si>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</si>
  <si>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</si>
  <si>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</si>
  <si>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</si>
  <si>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</si>
  <si>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</si>
  <si>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</si>
  <si>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</si>
  <si>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</si>
  <si>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</si>
  <si>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</si>
  <si>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</si>
  <si>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</si>
  <si>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</si>
  <si>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</si>
  <si>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</si>
  <si>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</si>
  <si>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</si>
  <si>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</si>
  <si>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</si>
  <si>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</si>
  <si>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</si>
  <si>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</si>
  <si>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</si>
  <si>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</si>
  <si>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</si>
  <si>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</si>
  <si>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</si>
  <si>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</si>
  <si>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</si>
  <si>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</si>
  <si>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</si>
  <si>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</si>
  <si>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</si>
  <si>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</si>
  <si>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</si>
  <si>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</si>
  <si>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</si>
  <si>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</si>
  <si>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</si>
  <si>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</si>
  <si>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</si>
  <si>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</si>
  <si>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</si>
  <si>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</si>
  <si>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</si>
  <si>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</si>
  <si>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</si>
  <si>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</si>
  <si>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</si>
  <si>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</si>
  <si>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</si>
  <si>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</si>
  <si>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</si>
  <si>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</si>
  <si>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</si>
  <si>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</si>
  <si>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</si>
  <si>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</si>
  <si>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</si>
  <si>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</si>
  <si>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</si>
  <si>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</si>
  <si>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</si>
  <si>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</si>
  <si>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</si>
  <si>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</si>
  <si>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</si>
  <si>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</si>
  <si>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</si>
  <si>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</si>
  <si>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</si>
  <si>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</si>
  <si>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</si>
  <si>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</si>
  <si>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</si>
  <si>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</si>
  <si>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</si>
  <si>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</si>
  <si>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</si>
  <si>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</si>
  <si>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</si>
  <si>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</si>
  <si>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</si>
  <si>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</si>
  <si>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</si>
  <si>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</si>
  <si>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</si>
  <si>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</si>
  <si>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</si>
  <si>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</si>
  <si>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</si>
  <si>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</si>
  <si>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</si>
  <si>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</si>
  <si>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</si>
  <si>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</si>
  <si>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</si>
  <si>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</si>
  <si>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</si>
  <si>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</si>
  <si>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</si>
  <si>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</si>
  <si>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</si>
  <si>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</si>
  <si>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</si>
  <si>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</si>
  <si>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</si>
  <si>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</si>
  <si>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</si>
  <si>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</si>
  <si>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</si>
  <si>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</si>
  <si>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</si>
  <si>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</si>
  <si>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</si>
  <si>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</si>
  <si>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</si>
  <si>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</si>
  <si>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</si>
  <si>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</si>
  <si>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</si>
  <si>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</si>
  <si>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</si>
  <si>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</si>
  <si>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</si>
  <si>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</si>
  <si>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</si>
  <si>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</si>
  <si>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</si>
  <si>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</si>
  <si>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</si>
  <si>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</si>
  <si>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</si>
  <si>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</si>
  <si>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</si>
  <si>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</si>
  <si>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</si>
  <si>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</si>
  <si>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</si>
  <si>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</si>
  <si>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</si>
  <si>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</si>
  <si>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</si>
  <si>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</si>
  <si>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</si>
  <si>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</si>
  <si>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</si>
  <si>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</si>
  <si>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</si>
  <si>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</si>
  <si>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</si>
  <si>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</si>
  <si>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</si>
  <si>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</si>
  <si>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</si>
  <si>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</si>
  <si>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</si>
  <si>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</si>
  <si>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</si>
  <si>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</si>
  <si>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</si>
  <si>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</si>
  <si>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</si>
  <si>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</si>
  <si>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</si>
  <si>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</si>
  <si>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</si>
  <si>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</si>
  <si>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</si>
  <si>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</si>
  <si>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</si>
  <si>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</si>
  <si>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</si>
  <si>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</si>
  <si>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</si>
  <si>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</si>
  <si>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</si>
  <si>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</si>
  <si>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</si>
  <si>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</si>
  <si>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</si>
  <si>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</si>
  <si>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</si>
  <si>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</si>
  <si>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</si>
  <si>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</si>
  <si>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</si>
  <si>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</si>
  <si>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</si>
  <si>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</si>
  <si>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</si>
  <si>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</si>
  <si>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</si>
  <si>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</si>
  <si>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</si>
  <si>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</si>
  <si>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</si>
  <si>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</si>
  <si>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</si>
  <si>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</si>
  <si>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</si>
  <si>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</si>
  <si>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</si>
  <si>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</si>
  <si>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</si>
  <si>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</si>
  <si>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</si>
  <si>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</si>
  <si>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</si>
  <si>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</si>
  <si>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</si>
  <si>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</si>
  <si>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</si>
  <si>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</si>
  <si>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</si>
  <si>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</si>
  <si>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</si>
  <si>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</si>
  <si>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</si>
  <si>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</si>
  <si>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</si>
  <si>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</si>
  <si>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</si>
  <si>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</si>
  <si>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</si>
  <si>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</si>
  <si>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</si>
  <si>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</si>
  <si>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</si>
  <si>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</si>
  <si>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</si>
  <si>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</si>
  <si>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</si>
  <si>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</si>
  <si>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</si>
  <si>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</si>
  <si>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</si>
  <si>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</si>
  <si>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</si>
  <si>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</si>
  <si>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</si>
  <si>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</si>
  <si>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</si>
  <si>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</si>
  <si>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</si>
  <si>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</si>
  <si>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</si>
  <si>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</si>
  <si>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</si>
  <si>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</si>
  <si>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</si>
  <si>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</si>
  <si>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</si>
  <si>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</si>
  <si>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</si>
  <si>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</si>
  <si>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</si>
  <si>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</si>
  <si>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</si>
  <si>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</si>
  <si>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</si>
  <si>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</si>
  <si>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</si>
  <si>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</si>
  <si>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</si>
  <si>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</si>
  <si>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</si>
  <si>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</si>
  <si>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</si>
  <si>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</si>
  <si>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</si>
  <si>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</si>
  <si>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</si>
  <si>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</si>
  <si>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</si>
  <si>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</si>
  <si>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</si>
  <si>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</si>
  <si>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</si>
  <si>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</si>
  <si>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</si>
  <si>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</si>
  <si>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</si>
  <si>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</si>
  <si>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</si>
  <si>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</si>
  <si>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</si>
  <si>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</si>
  <si>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</si>
  <si>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</si>
  <si>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</si>
  <si>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</si>
  <si>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</si>
  <si>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</si>
  <si>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</si>
  <si>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</si>
  <si>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</si>
  <si>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</si>
  <si>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</si>
  <si>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</si>
  <si>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</si>
  <si>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</si>
  <si>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</si>
  <si>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</si>
  <si>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</si>
  <si>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</si>
  <si>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</si>
  <si>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</si>
  <si>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</si>
  <si>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</si>
  <si>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</si>
  <si>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</si>
  <si>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</si>
  <si>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</si>
  <si>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</si>
  <si>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</si>
  <si>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</si>
  <si>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</si>
  <si>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</si>
  <si>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</si>
  <si>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</si>
  <si>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</si>
  <si>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</si>
  <si>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</si>
  <si>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</si>
  <si>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</si>
  <si>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</si>
  <si>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</si>
  <si>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</si>
  <si>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</si>
  <si>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</si>
  <si>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</si>
  <si>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</si>
  <si>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</si>
  <si>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</si>
  <si>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</si>
  <si>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</si>
  <si>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</si>
  <si>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</si>
  <si>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</si>
  <si>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</si>
  <si>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</si>
  <si>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</si>
  <si>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</si>
  <si>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</si>
  <si>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</si>
  <si>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</si>
  <si>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</si>
  <si>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</si>
  <si>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</si>
  <si>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</si>
  <si>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</si>
  <si>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</si>
  <si>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</si>
  <si>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</si>
  <si>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</si>
  <si>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</si>
  <si>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</si>
  <si>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</si>
  <si>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</si>
  <si>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</si>
  <si>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</si>
  <si>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</si>
  <si>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</si>
  <si>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</si>
  <si>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</si>
  <si>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</si>
  <si>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</si>
  <si>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</si>
  <si>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</si>
  <si>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</si>
  <si>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</si>
  <si>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</si>
  <si>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</si>
  <si>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</si>
  <si>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</si>
  <si>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</si>
  <si>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</si>
  <si>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</si>
  <si>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</si>
  <si>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</si>
  <si>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</si>
  <si>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</si>
  <si>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</si>
  <si>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</si>
  <si>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</si>
  <si>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</si>
  <si>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</si>
  <si>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</si>
  <si>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</si>
  <si>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</si>
  <si>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</si>
  <si>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</si>
  <si>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</si>
  <si>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</si>
  <si>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</si>
  <si>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</si>
  <si>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</si>
  <si>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</si>
  <si>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</si>
  <si>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</si>
  <si>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</si>
  <si>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</si>
  <si>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</si>
  <si>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</si>
  <si>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</si>
  <si>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</si>
  <si>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</si>
  <si>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</si>
  <si>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</si>
  <si>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</si>
  <si>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</si>
  <si>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</si>
  <si>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</si>
  <si>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</si>
  <si>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</si>
  <si>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</si>
  <si>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</si>
  <si>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</si>
  <si>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</si>
  <si>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</si>
  <si>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</si>
  <si>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</si>
  <si>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</si>
  <si>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</si>
  <si>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</si>
  <si>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</si>
  <si>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</si>
  <si>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</si>
  <si>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</si>
  <si>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</si>
  <si>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</si>
  <si>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</si>
  <si>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</si>
  <si>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</si>
  <si>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</si>
  <si>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</si>
  <si>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</si>
  <si>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</si>
  <si>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</si>
  <si>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</si>
  <si>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</si>
  <si>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</si>
  <si>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</si>
  <si>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</si>
  <si>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</si>
  <si>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</si>
  <si>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</si>
  <si>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</si>
  <si>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</si>
  <si>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</si>
  <si>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</si>
  <si>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</si>
  <si>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</si>
  <si>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</si>
  <si>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</si>
  <si>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</si>
  <si>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</si>
  <si>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</si>
  <si>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</si>
  <si>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</si>
  <si>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</si>
  <si>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</si>
  <si>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</si>
  <si>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</si>
  <si>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</si>
  <si>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</si>
  <si>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</si>
  <si>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</si>
  <si>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</si>
  <si>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</si>
  <si>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</si>
  <si>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</si>
  <si>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</si>
  <si>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</si>
  <si>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</si>
  <si>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</si>
  <si>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</si>
  <si>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</si>
  <si>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</si>
  <si>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</si>
  <si>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</si>
  <si>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</si>
  <si>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</si>
  <si>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</si>
  <si>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</si>
  <si>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</si>
  <si>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</si>
  <si>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</si>
  <si>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</si>
  <si>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</si>
  <si>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</si>
  <si>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</si>
  <si>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</si>
  <si>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</si>
  <si>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</si>
  <si>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</si>
  <si>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</si>
  <si>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</si>
  <si>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</si>
  <si>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</si>
  <si>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</si>
  <si>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</si>
  <si>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</si>
  <si>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</si>
  <si>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</si>
  <si>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</si>
  <si>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</si>
  <si>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</si>
  <si>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</si>
  <si>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</si>
  <si>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</si>
  <si>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</si>
  <si>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</si>
  <si>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</si>
  <si>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</si>
  <si>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</si>
  <si>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</si>
  <si>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</si>
  <si>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</si>
  <si>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</si>
  <si>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</si>
  <si>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</si>
  <si>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</si>
  <si>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</si>
  <si>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</si>
  <si>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</si>
  <si>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</si>
  <si>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</si>
  <si>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</si>
  <si>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</si>
  <si>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</si>
  <si>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</si>
  <si>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</si>
  <si>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</si>
  <si>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</si>
  <si>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</si>
  <si>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</si>
  <si>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</si>
  <si>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</si>
  <si>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</si>
  <si>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</si>
  <si>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</si>
  <si>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</si>
  <si>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</si>
  <si>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</si>
  <si>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</si>
  <si>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</si>
  <si>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</si>
  <si>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</si>
  <si>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</si>
  <si>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</si>
  <si>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</si>
  <si>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</si>
  <si>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</si>
  <si>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</si>
  <si>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</si>
  <si>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</si>
  <si>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</si>
  <si>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</si>
  <si>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</si>
  <si>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</si>
  <si>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</si>
  <si>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</si>
  <si>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</si>
  <si>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</si>
  <si>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</si>
  <si>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</si>
  <si>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</si>
  <si>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</si>
  <si>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</si>
  <si>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</si>
  <si>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</si>
  <si>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</si>
  <si>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</si>
  <si>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</si>
  <si>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</si>
  <si>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</si>
  <si>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</si>
  <si>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</si>
  <si>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</si>
  <si>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</si>
  <si>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</si>
  <si>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</si>
  <si>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</si>
  <si>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</si>
  <si>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</si>
  <si>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</si>
  <si>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</si>
  <si>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</si>
  <si>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</si>
  <si>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</si>
  <si>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</si>
  <si>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</si>
  <si>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</si>
  <si>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</si>
  <si>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</si>
  <si>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</si>
  <si>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</si>
  <si>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</si>
  <si>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</si>
  <si>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</si>
  <si>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</si>
  <si>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</si>
  <si>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</si>
  <si>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</si>
  <si>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</si>
  <si>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</si>
  <si>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</si>
  <si>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</si>
  <si>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</si>
  <si>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</si>
  <si>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</si>
  <si>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</si>
  <si>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</si>
  <si>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</si>
  <si>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</si>
  <si>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</si>
  <si>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</si>
  <si>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</si>
  <si>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</si>
  <si>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</si>
  <si>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</si>
  <si>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</si>
  <si>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</si>
  <si>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</si>
  <si>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</si>
  <si>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</si>
  <si>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</si>
  <si>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</si>
  <si>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</si>
  <si>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</si>
  <si>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</si>
  <si>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</si>
  <si>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</si>
  <si>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</si>
  <si>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</si>
  <si>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</si>
  <si>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</si>
  <si>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</si>
  <si>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</si>
  <si>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</si>
  <si>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</si>
  <si>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</si>
  <si>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</si>
  <si>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</si>
  <si>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</si>
  <si>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</si>
  <si>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</si>
  <si>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</si>
  <si>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</si>
  <si>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</si>
  <si>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</si>
  <si>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</si>
  <si>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</si>
  <si>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</si>
  <si>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</si>
  <si>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</si>
  <si>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</si>
  <si>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</si>
  <si>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</si>
  <si>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</si>
  <si>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</si>
  <si>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</si>
  <si>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</si>
  <si>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</si>
  <si>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</si>
  <si>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</si>
  <si>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</si>
  <si>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</si>
  <si>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</si>
  <si>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</si>
  <si>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</si>
  <si>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</si>
  <si>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</si>
  <si>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</si>
  <si>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</si>
  <si>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</si>
  <si>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</si>
  <si>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</si>
  <si>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</si>
  <si>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</si>
  <si>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</si>
  <si>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</si>
  <si>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</si>
  <si>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</si>
  <si>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</si>
  <si>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</si>
  <si>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</si>
  <si>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</si>
  <si>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</si>
  <si>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</si>
  <si>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</si>
  <si>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</si>
  <si>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</si>
  <si>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</si>
  <si>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</si>
  <si>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</si>
  <si>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</si>
  <si>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</si>
  <si>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</si>
  <si>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</si>
  <si>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</si>
  <si>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</si>
  <si>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</si>
  <si>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</si>
  <si>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</si>
  <si>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</si>
  <si>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</si>
  <si>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</si>
  <si>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</si>
  <si>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</si>
  <si>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</si>
  <si>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</si>
  <si>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</si>
  <si>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</si>
  <si>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</si>
  <si>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</si>
  <si>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</si>
  <si>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</si>
  <si>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</si>
  <si>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</si>
  <si>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</si>
  <si>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</si>
  <si>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</si>
  <si>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</si>
  <si>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</si>
  <si>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</si>
  <si>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</si>
  <si>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</si>
  <si>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</si>
  <si>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</si>
  <si>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</si>
  <si>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</si>
  <si>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</si>
  <si>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</si>
  <si>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</si>
  <si>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</si>
  <si>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</si>
  <si>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</si>
  <si>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</si>
  <si>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</si>
  <si>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</si>
  <si>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</si>
  <si>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</si>
  <si>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</si>
  <si>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</si>
  <si>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</si>
  <si>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</si>
  <si>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</si>
  <si>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</si>
  <si>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</si>
  <si>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</si>
  <si>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</si>
  <si>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</si>
  <si>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</si>
  <si>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</si>
  <si>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</si>
  <si>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</si>
  <si>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</si>
  <si>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</si>
  <si>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</si>
  <si>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</si>
  <si>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</si>
  <si>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</si>
  <si>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</si>
  <si>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</si>
  <si>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</si>
  <si>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</si>
  <si>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</si>
  <si>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</si>
  <si>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</si>
  <si>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</si>
  <si>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</si>
  <si>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</si>
  <si>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</si>
  <si>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</si>
  <si>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</si>
  <si>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</si>
  <si>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</si>
  <si>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</si>
  <si>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</si>
  <si>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</si>
  <si>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</si>
  <si>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</si>
  <si>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</si>
  <si>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</si>
  <si>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</si>
  <si>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</si>
  <si>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</si>
  <si>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</si>
  <si>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</si>
  <si>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</si>
  <si>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</si>
  <si>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</si>
  <si>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</si>
  <si>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</si>
  <si>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</si>
  <si>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</si>
  <si>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</si>
  <si>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</si>
  <si>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</si>
  <si>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</si>
  <si>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</si>
  <si>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</si>
  <si>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</si>
  <si>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</si>
  <si>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</si>
  <si>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</si>
  <si>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</si>
  <si>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</si>
  <si>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</si>
  <si>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</si>
  <si>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</si>
  <si>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</si>
  <si>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</si>
  <si>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</si>
  <si>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</si>
  <si>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</si>
  <si>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</si>
  <si>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</si>
  <si>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</si>
  <si>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</si>
  <si>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</si>
  <si>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</si>
  <si>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</si>
  <si>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</si>
  <si>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</si>
  <si>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</si>
  <si>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</si>
  <si>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</si>
  <si>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</si>
  <si>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</si>
  <si>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</si>
  <si>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</si>
  <si>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</si>
  <si>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</si>
  <si>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</si>
  <si>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</si>
  <si>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</si>
  <si>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</si>
  <si>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</si>
  <si>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</si>
  <si>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</si>
  <si>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</si>
  <si>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</si>
  <si>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</si>
  <si>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</si>
  <si>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</si>
  <si>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</si>
  <si>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</si>
  <si>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</si>
  <si>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</si>
  <si>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</si>
  <si>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</si>
  <si>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</si>
  <si>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</si>
  <si>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</si>
  <si>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</si>
  <si>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</si>
  <si>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</si>
  <si>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</si>
  <si>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</si>
  <si>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</si>
  <si>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</si>
  <si>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</si>
  <si>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</si>
  <si>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</si>
  <si>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</si>
  <si>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</si>
  <si>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</si>
  <si>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</si>
  <si>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</si>
  <si>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</si>
  <si>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</si>
  <si>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</si>
  <si>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</si>
  <si>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</si>
  <si>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</si>
  <si>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</si>
  <si>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</si>
  <si>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</si>
  <si>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</si>
  <si>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</si>
  <si>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</si>
  <si>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</si>
  <si>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</si>
  <si>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</si>
  <si>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</si>
  <si>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</si>
  <si>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</si>
  <si>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</si>
  <si>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</si>
  <si>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</si>
  <si>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</si>
  <si>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</si>
  <si>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</si>
  <si>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</si>
  <si>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</si>
  <si>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</si>
  <si>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</si>
  <si>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</si>
  <si>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</si>
  <si>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</si>
  <si>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</si>
  <si>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</si>
  <si>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</si>
  <si>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</si>
  <si>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</si>
  <si>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</si>
  <si>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</si>
  <si>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</si>
  <si>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</si>
  <si>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</si>
  <si>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</si>
  <si>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</si>
  <si>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</si>
  <si>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</si>
  <si>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</si>
  <si>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</si>
  <si>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</si>
  <si>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</si>
  <si>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</si>
  <si>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</si>
  <si>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</si>
  <si>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</si>
  <si>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</si>
  <si>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</si>
  <si>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</si>
  <si>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</si>
  <si>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</si>
  <si>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</si>
  <si>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</si>
  <si>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</si>
  <si>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</si>
  <si>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</si>
  <si>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</si>
  <si>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</si>
  <si>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</si>
  <si>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</si>
  <si>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</si>
  <si>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</si>
  <si>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</si>
  <si>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</si>
  <si>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</si>
  <si>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</si>
  <si>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</si>
  <si>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</si>
  <si>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</si>
  <si>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</si>
  <si>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</si>
  <si>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</si>
  <si>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</si>
  <si>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</si>
  <si>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</si>
  <si>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</si>
  <si>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</si>
  <si>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</si>
  <si>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</si>
  <si>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</si>
  <si>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</si>
  <si>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</si>
  <si>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</si>
  <si>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</si>
  <si>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</si>
  <si>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</si>
  <si>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</si>
  <si>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</si>
  <si>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</si>
  <si>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</si>
  <si>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</si>
  <si>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</si>
  <si>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</si>
  <si>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</si>
  <si>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</si>
  <si>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</si>
  <si>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</si>
  <si>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</si>
  <si>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</si>
  <si>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</si>
  <si>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</si>
  <si>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</si>
  <si>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</si>
  <si>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</si>
  <si>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</si>
  <si>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</si>
  <si>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</si>
  <si>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</si>
  <si>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</si>
  <si>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</si>
  <si>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</si>
  <si>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</si>
  <si>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</si>
  <si>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</si>
  <si>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</si>
  <si>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</si>
  <si>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</si>
  <si>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</si>
  <si>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</si>
  <si>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</si>
  <si>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</si>
  <si>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</si>
  <si>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</si>
  <si>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</si>
  <si>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</si>
  <si>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</si>
  <si>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</si>
  <si>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</si>
  <si>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</si>
  <si>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</si>
  <si>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</si>
  <si>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</si>
  <si>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</si>
  <si>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</si>
  <si>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</si>
  <si>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</si>
  <si>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</si>
  <si>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</si>
  <si>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</si>
  <si>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</si>
  <si>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</si>
  <si>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</si>
  <si>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</si>
  <si>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</si>
  <si>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</si>
  <si>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</si>
  <si>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</si>
  <si>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</si>
  <si>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</si>
  <si>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</si>
  <si>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</si>
  <si>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</si>
  <si>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</si>
  <si>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</si>
  <si>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</si>
  <si>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</si>
  <si>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</si>
  <si>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</si>
  <si>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</si>
  <si>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</si>
  <si>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</si>
  <si>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</si>
  <si>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</si>
  <si>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</si>
  <si>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</si>
  <si>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</si>
  <si>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</si>
  <si>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</si>
  <si>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</si>
  <si>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</si>
  <si>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</si>
  <si>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</si>
  <si>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</si>
  <si>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</si>
  <si>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</si>
  <si>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</si>
  <si>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</si>
  <si>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</si>
  <si>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</si>
  <si>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</si>
  <si>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</si>
  <si>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</si>
  <si>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</si>
  <si>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</si>
  <si>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</si>
  <si>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</si>
  <si>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</si>
  <si>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</si>
  <si>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</si>
  <si>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</si>
  <si>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</si>
  <si>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</si>
  <si>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</si>
  <si>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</si>
  <si>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</si>
  <si>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</si>
  <si>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</si>
  <si>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</si>
  <si>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</si>
  <si>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</si>
  <si>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</si>
  <si>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</si>
  <si>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</si>
  <si>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</si>
  <si>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</si>
  <si>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</si>
  <si>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</si>
  <si>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</si>
  <si>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</si>
  <si>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</si>
  <si>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</si>
  <si>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</si>
  <si>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</si>
  <si>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</si>
  <si>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</si>
  <si>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</si>
  <si>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</si>
  <si>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</si>
  <si>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</si>
  <si>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</si>
  <si>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</si>
  <si>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</si>
  <si>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</si>
  <si>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</si>
  <si>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</si>
  <si>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</si>
  <si>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</si>
  <si>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</si>
  <si>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</si>
  <si>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</si>
  <si>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</si>
  <si>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</si>
  <si>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</si>
  <si>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</si>
  <si>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</si>
  <si>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</si>
  <si>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</si>
  <si>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</si>
  <si>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</si>
  <si>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</si>
  <si>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</si>
  <si>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</si>
  <si>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</si>
  <si>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</si>
  <si>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</si>
  <si>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</si>
  <si>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</si>
  <si>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</si>
  <si>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</si>
  <si>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</si>
  <si>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</si>
  <si>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</si>
  <si>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</si>
  <si>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</si>
  <si>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</si>
  <si>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</si>
  <si>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</si>
  <si>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</si>
  <si>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</si>
  <si>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</si>
  <si>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</si>
  <si>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</si>
  <si>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</si>
  <si>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</si>
  <si>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</si>
  <si>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</si>
  <si>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</si>
  <si>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</si>
  <si>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</si>
  <si>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</si>
  <si>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</si>
  <si>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</si>
  <si>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</si>
  <si>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</si>
  <si>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</si>
  <si>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</si>
  <si>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</si>
  <si>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</si>
  <si>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</si>
  <si>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</si>
  <si>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</si>
  <si>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</si>
  <si>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</si>
  <si>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</si>
  <si>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</si>
  <si>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</si>
  <si>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</si>
  <si>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</si>
  <si>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</si>
  <si>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</si>
  <si>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</si>
  <si>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</si>
  <si>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</si>
  <si>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</si>
  <si>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</si>
  <si>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</si>
  <si>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</si>
  <si>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</si>
  <si>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</si>
  <si>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</si>
  <si>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</si>
  <si>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</si>
  <si>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</si>
  <si>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</si>
  <si>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</si>
  <si>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</si>
  <si>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</si>
  <si>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</si>
  <si>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</si>
  <si>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</si>
  <si>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</si>
  <si>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</si>
  <si>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</si>
  <si>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</si>
  <si>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</si>
  <si>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</si>
  <si>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</si>
  <si>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</si>
  <si>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</si>
  <si>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</si>
  <si>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</si>
  <si>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</si>
  <si>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</si>
  <si>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</si>
  <si>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</si>
  <si>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</si>
  <si>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</si>
  <si>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</si>
  <si>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</si>
  <si>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</si>
  <si>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</si>
  <si>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</si>
  <si>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</si>
  <si>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</si>
  <si>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</si>
  <si>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</si>
  <si>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</si>
  <si>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</si>
  <si>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</si>
  <si>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</si>
  <si>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</si>
  <si>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</si>
  <si>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</si>
  <si>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</si>
  <si>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</si>
  <si>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</si>
  <si>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</si>
  <si>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</si>
  <si>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</si>
  <si>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</si>
  <si>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</si>
  <si>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</si>
  <si>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</si>
  <si>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</si>
  <si>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</si>
  <si>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</si>
  <si>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</si>
  <si>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</si>
  <si>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</si>
  <si>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</si>
  <si>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</si>
  <si>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</si>
  <si>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</si>
  <si>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</si>
  <si>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</si>
  <si>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</si>
  <si>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</si>
  <si>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</si>
  <si>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</si>
  <si>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</si>
  <si>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</si>
  <si>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</si>
  <si>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</si>
  <si>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</si>
  <si>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</si>
  <si>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</si>
  <si>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</si>
  <si>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</si>
  <si>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</si>
  <si>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</si>
  <si>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</si>
  <si>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</si>
  <si>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</si>
  <si>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</si>
  <si>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</si>
  <si>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</si>
  <si>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</si>
  <si>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</si>
  <si>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</si>
  <si>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</si>
  <si>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</si>
  <si>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</si>
  <si>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</si>
  <si>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</si>
  <si>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</si>
  <si>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</si>
  <si>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</si>
  <si>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</si>
  <si>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</si>
  <si>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</si>
  <si>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</si>
  <si>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</si>
  <si>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</si>
  <si>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</si>
  <si>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</si>
  <si>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</si>
  <si>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</si>
  <si>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</si>
  <si>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</si>
  <si>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</si>
  <si>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</si>
  <si>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</si>
  <si>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</si>
  <si>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</si>
  <si>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</si>
  <si>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</si>
  <si>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</si>
  <si>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</si>
  <si>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</si>
  <si>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</si>
  <si>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</si>
  <si>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</si>
  <si>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</si>
  <si>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</si>
  <si>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</si>
  <si>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</si>
  <si>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</si>
  <si>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</si>
  <si>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</si>
  <si>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</si>
  <si>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</si>
  <si>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</si>
  <si>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</si>
  <si>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</si>
  <si>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</si>
  <si>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</si>
  <si>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</si>
  <si>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</si>
  <si>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</si>
  <si>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</si>
  <si>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</si>
  <si>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</si>
  <si>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</si>
  <si>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</si>
  <si>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</si>
  <si>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</si>
  <si>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</si>
  <si>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</si>
  <si>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</si>
  <si>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</si>
  <si>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</si>
  <si>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</si>
  <si>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</si>
  <si>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</si>
  <si>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</si>
  <si>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</si>
  <si>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</si>
  <si>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</si>
  <si>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</si>
  <si>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</si>
  <si>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</si>
  <si>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</si>
  <si>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</si>
  <si>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</si>
  <si>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</si>
  <si>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</si>
  <si>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</si>
  <si>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</si>
  <si>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</si>
  <si>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</si>
  <si>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</si>
  <si>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</si>
  <si>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</si>
  <si>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</si>
  <si>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</si>
  <si>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</si>
  <si>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</si>
  <si>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</si>
  <si>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</si>
  <si>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</si>
  <si>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</si>
  <si>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</si>
  <si>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</si>
  <si>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</si>
  <si>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</si>
  <si>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</si>
  <si>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</si>
  <si>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</si>
  <si>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</si>
  <si>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</si>
  <si>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</si>
  <si>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</si>
  <si>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</si>
  <si>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</si>
  <si>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</si>
  <si>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</si>
  <si>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</si>
  <si>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</si>
  <si>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</si>
  <si>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</si>
  <si>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</si>
  <si>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</si>
  <si>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</si>
  <si>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</si>
  <si>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</si>
  <si>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</si>
  <si>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</si>
  <si>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</si>
  <si>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</si>
  <si>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</si>
  <si>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</si>
  <si>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</si>
  <si>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</si>
  <si>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</si>
  <si>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</si>
  <si>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</si>
  <si>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</si>
  <si>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</si>
  <si>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</si>
  <si>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</si>
  <si>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</si>
  <si>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</si>
  <si>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</si>
  <si>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</si>
  <si>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</si>
  <si>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</si>
  <si>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</si>
  <si>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</si>
  <si>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</si>
  <si>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</si>
  <si>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</si>
  <si>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</si>
  <si>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</si>
  <si>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</si>
  <si>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</si>
  <si>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</si>
  <si>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</si>
  <si>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</si>
  <si>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</si>
  <si>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</si>
  <si>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</si>
  <si>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</si>
  <si>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</si>
  <si>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</si>
  <si>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</si>
  <si>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</si>
  <si>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</si>
  <si>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</si>
  <si>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</si>
  <si>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</si>
  <si>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</si>
  <si>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</si>
  <si>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</si>
  <si>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</si>
  <si>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</si>
  <si>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</si>
  <si>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</si>
  <si>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</si>
  <si>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</si>
  <si>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</si>
  <si>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</si>
  <si>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</si>
  <si>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</si>
  <si>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</si>
  <si>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</si>
  <si>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</si>
  <si>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</si>
  <si>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</si>
  <si>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</si>
  <si>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</si>
  <si>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</si>
  <si>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</si>
  <si>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</si>
  <si>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</si>
  <si>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</si>
  <si>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</si>
  <si>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</si>
  <si>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</si>
  <si>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</si>
  <si>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</si>
  <si>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</si>
  <si>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</si>
  <si>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</si>
  <si>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</si>
  <si>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</si>
  <si>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</si>
  <si>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</si>
  <si>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</si>
  <si>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</si>
  <si>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</si>
  <si>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</si>
  <si>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</si>
  <si>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</si>
  <si>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</si>
  <si>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</si>
  <si>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</si>
  <si>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</si>
  <si>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</si>
  <si>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</si>
  <si>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</si>
  <si>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</si>
  <si>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</si>
  <si>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</si>
  <si>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</si>
  <si>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</si>
  <si>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</si>
  <si>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</si>
  <si>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</si>
  <si>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</si>
  <si>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</si>
  <si>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</si>
  <si>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</si>
  <si>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</si>
  <si>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</si>
  <si>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</si>
  <si>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</si>
  <si>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</si>
  <si>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</si>
  <si>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</si>
  <si>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</si>
  <si>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</si>
  <si>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</si>
  <si>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</si>
  <si>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</si>
  <si>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</si>
  <si>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</si>
  <si>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</si>
  <si>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</si>
  <si>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</si>
  <si>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</si>
  <si>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</si>
  <si>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</si>
  <si>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</si>
  <si>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</si>
  <si>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</si>
  <si>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</si>
  <si>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</si>
  <si>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</si>
  <si>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</si>
  <si>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</si>
  <si>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</si>
  <si>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</si>
  <si>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</si>
  <si>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</si>
  <si>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</si>
  <si>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</si>
  <si>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</si>
  <si>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</si>
  <si>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</si>
  <si>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</si>
  <si>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</si>
  <si>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</si>
  <si>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</si>
  <si>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</si>
  <si>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</si>
  <si>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</si>
  <si>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</si>
  <si>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</si>
  <si>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</si>
  <si>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</si>
  <si>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</si>
  <si>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</si>
  <si>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</si>
  <si>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</si>
  <si>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</si>
  <si>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</si>
  <si>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</si>
  <si>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</si>
  <si>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</si>
  <si>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</si>
  <si>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</si>
  <si>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</si>
  <si>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</si>
  <si>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</si>
  <si>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</si>
  <si>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</si>
  <si>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</si>
  <si>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</si>
  <si>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</si>
  <si>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</si>
  <si>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</si>
  <si>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</si>
  <si>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</si>
  <si>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</si>
  <si>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</si>
  <si>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</si>
  <si>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</si>
  <si>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</si>
  <si>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</si>
  <si>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</si>
  <si>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</si>
  <si>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</si>
  <si>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</si>
  <si>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</si>
  <si>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</si>
  <si>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</si>
  <si>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</si>
  <si>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</si>
  <si>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</si>
  <si>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</si>
  <si>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</si>
  <si>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</si>
  <si>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</si>
  <si>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</si>
  <si>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</si>
  <si>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</si>
  <si>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</si>
  <si>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</si>
  <si>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</si>
  <si>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</si>
  <si>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</si>
  <si>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</si>
  <si>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</si>
  <si>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</si>
  <si>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</si>
  <si>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</si>
  <si>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</si>
  <si>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</si>
  <si>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</si>
  <si>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</si>
  <si>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</si>
  <si>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</si>
  <si>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</si>
  <si>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</si>
  <si>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</si>
  <si>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</si>
  <si>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</si>
  <si>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</si>
  <si>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</si>
  <si>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</si>
  <si>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</si>
  <si>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</si>
  <si>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</si>
  <si>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</si>
  <si>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</si>
  <si>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</si>
  <si>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</si>
  <si>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</si>
  <si>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</si>
  <si>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</si>
  <si>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</si>
  <si>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</si>
  <si>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</si>
  <si>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</si>
  <si>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</si>
  <si>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</si>
  <si>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</si>
  <si>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</si>
  <si>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</si>
  <si>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</si>
  <si>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</si>
  <si>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</si>
  <si>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</si>
  <si>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</si>
  <si>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</si>
  <si>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</si>
  <si>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</si>
  <si>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</si>
  <si>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</si>
  <si>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</si>
  <si>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</si>
  <si>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</si>
  <si>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</si>
  <si>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</si>
  <si>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</si>
  <si>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</si>
  <si>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</si>
  <si>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</si>
  <si>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</si>
  <si>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</si>
  <si>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</si>
  <si>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</si>
  <si>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</si>
  <si>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</si>
  <si>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</si>
  <si>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</si>
  <si>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</si>
  <si>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</si>
  <si>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</si>
  <si>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</si>
  <si>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</si>
  <si>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</si>
  <si>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</si>
  <si>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</si>
  <si>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</si>
  <si>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</si>
  <si>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</si>
  <si>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</si>
  <si>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</si>
  <si>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</si>
  <si>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</si>
  <si>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</si>
  <si>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</si>
  <si>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</si>
  <si>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</si>
  <si>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</si>
  <si>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</si>
  <si>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</si>
  <si>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</si>
  <si>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</si>
  <si>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</si>
  <si>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</si>
  <si>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</si>
  <si>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</si>
  <si>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</si>
  <si>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</si>
  <si>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</si>
  <si>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</si>
  <si>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</si>
  <si>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</si>
  <si>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</si>
  <si>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</si>
  <si>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</si>
  <si>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</si>
  <si>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</si>
  <si>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</si>
  <si>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</si>
  <si>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</si>
  <si>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</si>
  <si>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</si>
  <si>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</si>
  <si>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</si>
  <si>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</si>
  <si>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</si>
  <si>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</si>
  <si>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</si>
  <si>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</si>
  <si>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</si>
  <si>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</si>
  <si>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</si>
  <si>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</si>
  <si>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</si>
  <si>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</si>
  <si>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</si>
  <si>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</si>
  <si>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</si>
  <si>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</si>
  <si>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</si>
  <si>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</si>
  <si>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</si>
  <si>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</si>
  <si>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</si>
  <si>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</si>
  <si>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</si>
  <si>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</si>
  <si>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</si>
  <si>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</si>
  <si>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</si>
  <si>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</si>
  <si>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</si>
  <si>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</si>
  <si>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</si>
  <si>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</si>
  <si>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</si>
  <si>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</si>
  <si>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</si>
  <si>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</si>
  <si>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</si>
  <si>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</si>
  <si>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</si>
  <si>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</si>
  <si>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</si>
  <si>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</si>
  <si>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</si>
  <si>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</si>
  <si>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</si>
  <si>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</si>
  <si>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</si>
  <si>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</si>
  <si>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</si>
  <si>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</si>
  <si>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</si>
  <si>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</si>
  <si>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</si>
  <si>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</si>
  <si>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</si>
  <si>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</si>
  <si>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</si>
  <si>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</si>
  <si>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</si>
  <si>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</si>
  <si>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</si>
  <si>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</si>
  <si>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</si>
  <si>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</si>
  <si>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</si>
  <si>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</si>
  <si>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</si>
  <si>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</si>
  <si>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</si>
  <si>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</si>
  <si>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</si>
  <si>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</si>
  <si>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</si>
  <si>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</si>
  <si>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</si>
  <si>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</si>
  <si>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</si>
  <si>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</si>
  <si>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</si>
  <si>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</si>
  <si>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</si>
  <si>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</si>
  <si>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</si>
  <si>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</si>
  <si>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</si>
  <si>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</si>
  <si>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</si>
  <si>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</si>
  <si>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</si>
  <si>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</si>
  <si>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</si>
  <si>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</si>
  <si>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</si>
  <si>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</si>
  <si>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</si>
  <si>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</si>
  <si>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</si>
  <si>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</si>
  <si>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</si>
  <si>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</si>
  <si>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</si>
  <si>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</si>
  <si>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</si>
  <si>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</si>
  <si>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</si>
  <si>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</si>
  <si>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</si>
  <si>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</si>
  <si>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</si>
  <si>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</si>
  <si>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</si>
  <si>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</si>
  <si>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</si>
  <si>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</si>
  <si>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</si>
  <si>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</si>
  <si>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</si>
  <si>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</si>
  <si>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</si>
  <si>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</si>
  <si>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</si>
  <si>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</si>
  <si>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</si>
  <si>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</si>
  <si>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</si>
  <si>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</si>
  <si>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</si>
  <si>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</si>
  <si>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</si>
  <si>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</si>
  <si>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</si>
  <si>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</si>
  <si>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</si>
  <si>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</si>
  <si>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</si>
  <si>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</si>
  <si>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</si>
  <si>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</si>
  <si>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</si>
  <si>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</si>
  <si>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</si>
  <si>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</si>
  <si>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</si>
  <si>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</si>
  <si>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</si>
  <si>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</si>
  <si>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</si>
  <si>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</si>
  <si>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</si>
  <si>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</si>
  <si>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</si>
  <si>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</si>
  <si>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</si>
  <si>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</si>
  <si>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</si>
  <si>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</si>
  <si>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</si>
  <si>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</si>
  <si>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</si>
  <si>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</si>
  <si>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</si>
  <si>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</si>
  <si>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</si>
  <si>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</si>
  <si>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</si>
  <si>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</si>
  <si>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</si>
  <si>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</si>
  <si>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</si>
  <si>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</si>
  <si>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</si>
  <si>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</si>
  <si>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</si>
  <si>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</si>
  <si>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</si>
  <si>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</si>
  <si>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</si>
  <si>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</si>
  <si>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</si>
  <si>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</si>
  <si>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</si>
  <si>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</si>
  <si>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</si>
  <si>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</si>
  <si>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</si>
  <si>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</si>
  <si>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</si>
  <si>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</si>
  <si>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</si>
  <si>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</si>
  <si>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</si>
  <si>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</si>
  <si>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</si>
  <si>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</si>
  <si>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</si>
  <si>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</si>
  <si>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</si>
  <si>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</si>
  <si>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</si>
  <si>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</si>
  <si>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</si>
  <si>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</si>
  <si>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</si>
  <si>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</si>
  <si>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</si>
  <si>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</si>
  <si>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</si>
  <si>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</si>
  <si>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</si>
  <si>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</si>
  <si>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</si>
  <si>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</si>
  <si>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</si>
  <si>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</si>
  <si>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</si>
  <si>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</si>
  <si>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</si>
  <si>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</si>
  <si>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</si>
  <si>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</si>
  <si>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</si>
  <si>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</si>
  <si>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</si>
  <si>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</si>
  <si>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</si>
  <si>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</si>
  <si>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</si>
  <si>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</si>
  <si>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</si>
  <si>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</si>
  <si>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</si>
  <si>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</si>
  <si>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</si>
  <si>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</si>
  <si>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</si>
  <si>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</si>
  <si>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</si>
  <si>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</si>
  <si>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</si>
  <si>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</si>
  <si>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</si>
  <si>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</si>
  <si>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</si>
  <si>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</si>
  <si>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</si>
  <si>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</si>
  <si>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</si>
  <si>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</si>
  <si>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</si>
  <si>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</si>
  <si>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</si>
  <si>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</si>
  <si>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</si>
  <si>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</si>
  <si>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</si>
  <si>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</si>
  <si>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</si>
  <si>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</si>
  <si>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</si>
  <si>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</si>
  <si>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</si>
  <si>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</si>
  <si>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</si>
  <si>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</si>
  <si>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</si>
  <si>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</si>
  <si>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</si>
  <si>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</si>
  <si>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</si>
  <si>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</si>
  <si>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</si>
  <si>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</si>
  <si>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</si>
  <si>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</si>
  <si>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</si>
  <si>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</si>
  <si>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</si>
  <si>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</si>
  <si>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</si>
  <si>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</si>
  <si>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</si>
  <si>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</si>
  <si>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</si>
  <si>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</si>
  <si>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</si>
  <si>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</si>
  <si>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</si>
  <si>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</si>
  <si>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</si>
  <si>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</si>
  <si>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</si>
  <si>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</si>
  <si>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</si>
  <si>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</si>
  <si>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</si>
  <si>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</si>
  <si>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</si>
  <si>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</si>
  <si>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</si>
  <si>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</si>
  <si>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</si>
  <si>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</si>
  <si>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</si>
  <si>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</si>
  <si>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</si>
  <si>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</si>
  <si>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</si>
  <si>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</si>
  <si>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</si>
  <si>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</si>
  <si>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</si>
  <si>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</si>
  <si>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</si>
  <si>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</si>
  <si>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</si>
  <si>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</si>
  <si>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</si>
  <si>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</si>
  <si>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</si>
  <si>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</si>
  <si>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</si>
  <si>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</si>
  <si>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</si>
  <si>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</si>
  <si>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</si>
  <si>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</si>
  <si>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</si>
  <si>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</si>
  <si>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</si>
  <si>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</si>
  <si>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</si>
  <si>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</si>
  <si>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</si>
  <si>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</si>
  <si>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</si>
  <si>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</si>
  <si>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</si>
  <si>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</si>
  <si>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</si>
  <si>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</si>
  <si>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</si>
  <si>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</si>
  <si>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</si>
  <si>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</si>
  <si>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</si>
  <si>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</si>
  <si>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</si>
  <si>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</si>
  <si>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</si>
  <si>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</si>
  <si>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</si>
  <si>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</si>
  <si>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</si>
  <si>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</si>
  <si>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</si>
  <si>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</si>
  <si>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</si>
  <si>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</si>
  <si>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</si>
  <si>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</si>
  <si>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</si>
  <si>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</si>
  <si>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</si>
  <si>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</si>
  <si>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</si>
  <si>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</si>
  <si>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</si>
  <si>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</si>
  <si>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</si>
  <si>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</si>
  <si>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</si>
  <si>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</si>
  <si>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</si>
  <si>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</si>
  <si>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</si>
  <si>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</si>
  <si>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</si>
  <si>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</si>
  <si>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</si>
  <si>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</si>
  <si>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</si>
  <si>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</si>
  <si>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</si>
  <si>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</si>
  <si>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</si>
  <si>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</si>
  <si>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</si>
  <si>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</si>
  <si>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</si>
  <si>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</si>
  <si>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</si>
  <si>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</si>
  <si>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</si>
  <si>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</si>
  <si>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</si>
  <si>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</si>
  <si>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</si>
  <si>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</si>
  <si>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</si>
  <si>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</si>
  <si>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</si>
  <si>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</si>
  <si>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</si>
  <si>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</si>
  <si>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</si>
  <si>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</si>
  <si>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</si>
  <si>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</si>
  <si>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</si>
  <si>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</si>
  <si>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</si>
  <si>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</si>
  <si>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</si>
  <si>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</si>
  <si>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</si>
  <si>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</si>
  <si>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</si>
  <si>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</si>
  <si>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</si>
  <si>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</si>
  <si>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</si>
  <si>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</si>
  <si>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</si>
  <si>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</si>
  <si>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</si>
  <si>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</si>
  <si>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</si>
  <si>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</si>
  <si>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</si>
  <si>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</si>
  <si>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</si>
  <si>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</si>
  <si>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</si>
  <si>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</si>
  <si>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</si>
  <si>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</si>
  <si>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</si>
  <si>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</si>
  <si>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</si>
  <si>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</si>
  <si>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</si>
  <si>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</si>
  <si>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</si>
  <si>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</si>
  <si>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</si>
  <si>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</si>
  <si>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</si>
  <si>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</si>
  <si>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</si>
  <si>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</si>
  <si>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</si>
  <si>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</si>
  <si>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</si>
  <si>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</si>
  <si>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</si>
  <si>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</si>
  <si>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</si>
  <si>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</si>
  <si>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</si>
  <si>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</si>
  <si>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</si>
  <si>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</si>
  <si>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</si>
  <si>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</si>
  <si>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</si>
  <si>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</si>
  <si>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</si>
  <si>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</si>
  <si>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</si>
  <si>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</si>
  <si>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</si>
  <si>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</si>
  <si>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</si>
  <si>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</si>
  <si>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</si>
  <si>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</si>
  <si>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</si>
  <si>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</si>
  <si>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</si>
  <si>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</si>
  <si>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</si>
  <si>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</si>
  <si>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</si>
  <si>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</si>
  <si>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</si>
  <si>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</si>
  <si>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</si>
  <si>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</si>
  <si>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</si>
  <si>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</si>
  <si>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</si>
  <si>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</si>
  <si>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</si>
  <si>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</si>
  <si>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</si>
  <si>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</si>
  <si>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</si>
  <si>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</si>
  <si>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</si>
  <si>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</si>
  <si>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</si>
  <si>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</si>
  <si>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</si>
  <si>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</si>
  <si>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</si>
  <si>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</si>
  <si>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</si>
  <si>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</si>
  <si>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</si>
  <si>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</si>
  <si>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</si>
  <si>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</si>
  <si>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</si>
  <si>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</si>
  <si>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</si>
  <si>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</si>
  <si>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</si>
  <si>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</si>
  <si>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</si>
  <si>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</si>
  <si>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</si>
  <si>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</si>
  <si>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</si>
  <si>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</si>
  <si>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</si>
  <si>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</si>
  <si>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</si>
  <si>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</si>
  <si>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</si>
  <si>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</si>
  <si>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</si>
  <si>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</si>
  <si>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</si>
  <si>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</si>
  <si>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</si>
  <si>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</si>
  <si>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</si>
  <si>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</si>
  <si>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</si>
  <si>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</si>
  <si>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</si>
  <si>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</si>
  <si>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</si>
  <si>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</si>
  <si>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</si>
  <si>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</si>
  <si>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</si>
  <si>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</si>
  <si>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</si>
  <si>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</si>
  <si>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</si>
  <si>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</si>
  <si>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</si>
  <si>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</si>
  <si>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</si>
  <si>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</si>
  <si>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</si>
  <si>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</si>
  <si>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</si>
  <si>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</si>
  <si>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</si>
  <si>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</si>
  <si>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</si>
  <si>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</si>
  <si>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</si>
  <si>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</si>
  <si>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</si>
  <si>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</si>
  <si>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</si>
  <si>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</si>
  <si>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</si>
  <si>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</si>
  <si>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</si>
  <si>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</si>
  <si>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</si>
  <si>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</si>
  <si>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</si>
  <si>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</si>
  <si>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</si>
  <si>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</si>
  <si>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</si>
  <si>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</si>
  <si>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</si>
  <si>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</si>
  <si>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</si>
  <si>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</si>
  <si>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</si>
  <si>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</si>
  <si>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</si>
  <si>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</si>
  <si>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</si>
  <si>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</si>
  <si>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</si>
  <si>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</si>
  <si>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</si>
  <si>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</si>
  <si>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</si>
  <si>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</si>
  <si>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</si>
  <si>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</si>
  <si>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</si>
  <si>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</si>
  <si>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</si>
  <si>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</si>
  <si>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</si>
  <si>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</si>
  <si>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</si>
  <si>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</si>
  <si>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</si>
  <si>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</si>
  <si>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</si>
  <si>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</si>
  <si>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</si>
  <si>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</si>
  <si>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</si>
  <si>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</si>
  <si>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</si>
  <si>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</si>
  <si>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</si>
  <si>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</si>
  <si>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</si>
  <si>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</si>
  <si>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</si>
  <si>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</si>
  <si>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</si>
  <si>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</si>
  <si>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</si>
  <si>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</si>
  <si>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</si>
  <si>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</si>
  <si>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</si>
  <si>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</si>
  <si>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</si>
  <si>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</si>
  <si>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</si>
  <si>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</si>
  <si>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</si>
  <si>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</si>
  <si>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</si>
  <si>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</si>
  <si>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</si>
  <si>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</si>
  <si>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</si>
  <si>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</si>
  <si>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</si>
  <si>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</si>
  <si>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</si>
  <si>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</si>
  <si>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</si>
  <si>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</si>
  <si>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</si>
  <si>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</si>
  <si>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</si>
  <si>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</si>
  <si>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</si>
  <si>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</si>
  <si>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</si>
  <si>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</si>
  <si>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</si>
  <si>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</si>
  <si>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</si>
  <si>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</si>
  <si>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</si>
  <si>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</si>
  <si>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</si>
  <si>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</si>
  <si>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</si>
  <si>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</si>
  <si>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</si>
  <si>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</si>
  <si>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</si>
  <si>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</si>
  <si>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</si>
  <si>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</si>
  <si>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</si>
  <si>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</si>
  <si>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</si>
  <si>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</si>
  <si>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</si>
  <si>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</si>
  <si>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</si>
  <si>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</si>
  <si>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</si>
  <si>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</si>
  <si>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</si>
  <si>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</si>
  <si>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</si>
  <si>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</si>
  <si>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</si>
  <si>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</si>
  <si>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</si>
  <si>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</si>
  <si>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</si>
  <si>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</si>
  <si>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</si>
  <si>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</si>
  <si>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</si>
  <si>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</si>
  <si>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</si>
  <si>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</si>
  <si>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</si>
  <si>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</si>
  <si>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</si>
  <si>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</si>
  <si>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</si>
  <si>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</si>
  <si>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</si>
  <si>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</si>
  <si>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</si>
  <si>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</si>
  <si>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</si>
  <si>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</si>
  <si>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</si>
  <si>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</si>
  <si>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</si>
  <si>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</si>
  <si>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</si>
  <si>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</si>
  <si>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</si>
  <si>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</si>
  <si>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</si>
  <si>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</si>
  <si>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</si>
  <si>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</si>
  <si>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</si>
  <si>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</si>
  <si>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</si>
  <si>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</si>
  <si>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</si>
  <si>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</si>
  <si>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</si>
  <si>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</si>
  <si>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</si>
  <si>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</si>
  <si>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</si>
  <si>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</si>
  <si>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</si>
  <si>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</si>
  <si>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</si>
  <si>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</si>
  <si>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</si>
  <si>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</si>
  <si>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</si>
  <si>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</si>
  <si>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</si>
  <si>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</si>
  <si>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</si>
  <si>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</si>
  <si>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</si>
  <si>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</si>
  <si>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</si>
  <si>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</si>
  <si>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</si>
  <si>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</si>
  <si>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</si>
  <si>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</si>
  <si>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</si>
  <si>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</si>
  <si>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</si>
  <si>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</si>
  <si>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</si>
  <si>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</si>
  <si>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</si>
  <si>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</si>
  <si>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</si>
  <si>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</si>
  <si>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</si>
  <si>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</si>
  <si>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</si>
  <si>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</si>
  <si>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</si>
  <si>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</si>
  <si>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</si>
  <si>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</si>
  <si>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</si>
  <si>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</si>
  <si>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</si>
  <si>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</si>
  <si>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</si>
  <si>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</si>
  <si>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</si>
  <si>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</si>
  <si>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</si>
  <si>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</si>
  <si>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</si>
  <si>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</si>
  <si>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</si>
  <si>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</si>
  <si>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</si>
  <si>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</si>
  <si>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</si>
  <si>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</si>
  <si>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</si>
  <si>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</si>
  <si>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</si>
  <si>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</si>
  <si>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</si>
  <si>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</si>
  <si>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</si>
  <si>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</si>
  <si>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</si>
  <si>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</si>
  <si>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</si>
  <si>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</si>
  <si>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</si>
  <si>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</si>
  <si>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</si>
  <si>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</si>
  <si>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</si>
  <si>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</si>
  <si>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</si>
  <si>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</si>
  <si>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</si>
  <si>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</si>
  <si>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</si>
  <si>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</si>
  <si>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</si>
  <si>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</si>
  <si>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</si>
  <si>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</si>
  <si>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</si>
  <si>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</si>
  <si>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</si>
  <si>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</si>
  <si>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</si>
  <si>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</si>
  <si>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</si>
  <si>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</si>
  <si>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</si>
  <si>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</si>
  <si>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</si>
  <si>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</si>
  <si>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</si>
  <si>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</si>
  <si>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</si>
  <si>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</si>
  <si>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</si>
  <si>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</si>
  <si>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</si>
  <si>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</si>
  <si>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</si>
  <si>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</si>
  <si>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</si>
  <si>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</si>
  <si>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</si>
  <si>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</si>
  <si>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</si>
  <si>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</si>
  <si>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</si>
  <si>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</si>
  <si>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</si>
  <si>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</si>
  <si>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</si>
  <si>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</si>
  <si>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</si>
  <si>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</si>
  <si>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</si>
  <si>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</si>
  <si>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</si>
  <si>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</si>
  <si>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</si>
  <si>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</si>
  <si>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</si>
  <si>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</si>
  <si>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</si>
  <si>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</si>
  <si>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</si>
  <si>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</si>
  <si>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</si>
  <si>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</si>
  <si>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</si>
  <si>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</si>
  <si>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</si>
  <si>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</si>
  <si>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</si>
  <si>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</si>
  <si>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</si>
  <si>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</si>
  <si>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</si>
  <si>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</si>
  <si>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</si>
  <si>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</si>
  <si>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</si>
  <si>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</si>
  <si>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</si>
  <si>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</si>
  <si>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</si>
  <si>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</si>
  <si>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</si>
  <si>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</si>
  <si>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</si>
  <si>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</si>
  <si>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</si>
  <si>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</si>
  <si>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</si>
  <si>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</si>
  <si>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</si>
  <si>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</si>
  <si>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</si>
  <si>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</si>
  <si>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</si>
  <si>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</si>
  <si>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</si>
  <si>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</si>
  <si>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</si>
  <si>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</si>
  <si>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</si>
  <si>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</si>
  <si>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</si>
  <si>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</si>
  <si>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</si>
  <si>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</si>
  <si>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</si>
  <si>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</si>
  <si>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</si>
  <si>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</si>
  <si>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</si>
  <si>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</si>
  <si>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</si>
  <si>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</si>
  <si>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</si>
  <si>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</si>
  <si>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</si>
  <si>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</si>
  <si>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</si>
  <si>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</si>
  <si>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</si>
  <si>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</si>
  <si>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</si>
  <si>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</si>
  <si>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</si>
  <si>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</si>
  <si>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</si>
  <si>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</si>
  <si>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</si>
  <si>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</si>
  <si>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</si>
  <si>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</si>
  <si>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</si>
  <si>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</si>
  <si>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</si>
  <si>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</si>
  <si>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</si>
  <si>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</si>
  <si>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</si>
  <si>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</si>
  <si>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</si>
  <si>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</si>
  <si>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</si>
  <si>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</si>
  <si>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</si>
  <si>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</si>
  <si>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</si>
  <si>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</si>
  <si>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</si>
  <si>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</si>
  <si>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</si>
  <si>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</si>
  <si>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</si>
  <si>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</si>
  <si>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</si>
  <si>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</si>
  <si>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</si>
  <si>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</si>
  <si>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</si>
  <si>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</si>
  <si>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</si>
  <si>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</si>
  <si>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</si>
  <si>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</si>
  <si>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</si>
  <si>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</si>
  <si>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</si>
  <si>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</si>
  <si>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</si>
  <si>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</si>
  <si>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</si>
  <si>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</si>
  <si>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</si>
  <si>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</si>
  <si>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</si>
  <si>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</si>
  <si>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</si>
  <si>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</si>
  <si>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</si>
  <si>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</si>
  <si>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</si>
  <si>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</si>
  <si>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</si>
  <si>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</si>
  <si>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</si>
  <si>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</si>
  <si>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</si>
  <si>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</si>
  <si>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</si>
  <si>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</si>
  <si>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</si>
  <si>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</si>
  <si>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</si>
  <si>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</si>
  <si>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</si>
  <si>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</si>
  <si>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</si>
  <si>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</si>
  <si>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</si>
  <si>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</si>
  <si>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</si>
  <si>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</si>
  <si>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</si>
  <si>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</si>
  <si>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</si>
  <si>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</si>
  <si>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</si>
  <si>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</si>
  <si>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</si>
  <si>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</si>
  <si>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</si>
  <si>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</si>
  <si>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</si>
  <si>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</si>
  <si>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</si>
  <si>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</si>
  <si>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</si>
  <si>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</si>
  <si>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</si>
  <si>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</si>
  <si>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</si>
  <si>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</si>
  <si>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</si>
  <si>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</si>
  <si>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</si>
  <si>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</si>
  <si>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</si>
  <si>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</si>
  <si>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</si>
  <si>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</si>
  <si>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</si>
  <si>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</si>
  <si>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</si>
  <si>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</si>
  <si>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</si>
  <si>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</si>
  <si>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</si>
  <si>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</si>
  <si>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</si>
  <si>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</si>
  <si>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</si>
  <si>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</si>
  <si>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</si>
  <si>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</si>
  <si>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</si>
  <si>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</si>
  <si>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</si>
  <si>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</si>
  <si>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</si>
  <si>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</si>
  <si>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</si>
  <si>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</si>
  <si>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</si>
  <si>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</si>
  <si>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</si>
  <si>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</si>
  <si>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</si>
  <si>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</si>
  <si>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</si>
  <si>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</si>
  <si>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</si>
  <si>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</si>
  <si>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</si>
  <si>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</si>
  <si>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</si>
  <si>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</si>
  <si>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</si>
  <si>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</si>
  <si>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</si>
  <si>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</si>
  <si>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</si>
  <si>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</si>
  <si>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</si>
  <si>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</si>
  <si>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</si>
  <si>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</si>
  <si>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</si>
  <si>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</si>
  <si>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</si>
  <si>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</si>
  <si>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</si>
  <si>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</si>
  <si>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</si>
  <si>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</si>
  <si>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</si>
  <si>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</si>
  <si>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</si>
  <si>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</si>
  <si>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</si>
  <si>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</si>
  <si>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</si>
  <si>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</si>
  <si>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</si>
  <si>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</si>
  <si>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</si>
  <si>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</si>
  <si>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</si>
  <si>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</si>
  <si>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</si>
  <si>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</si>
  <si>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</si>
  <si>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</si>
  <si>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</si>
  <si>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</si>
  <si>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</si>
  <si>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</si>
  <si>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</si>
  <si>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</si>
  <si>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</si>
  <si>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</si>
  <si>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</si>
  <si>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</si>
  <si>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</si>
  <si>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</si>
  <si>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</si>
  <si>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</si>
  <si>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</si>
  <si>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</si>
  <si>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</si>
  <si>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</si>
  <si>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</si>
  <si>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</si>
  <si>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</si>
  <si>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</si>
  <si>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</si>
  <si>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</si>
  <si>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</si>
  <si>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</si>
  <si>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</si>
  <si>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</si>
  <si>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</si>
  <si>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</si>
  <si>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</si>
  <si>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</si>
  <si>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</si>
  <si>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</si>
  <si>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</si>
  <si>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</si>
  <si>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</si>
  <si>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</si>
  <si>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</si>
  <si>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</si>
  <si>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</si>
  <si>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</si>
  <si>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</si>
  <si>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</si>
  <si>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</si>
  <si>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</si>
  <si>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</si>
  <si>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</si>
  <si>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</si>
  <si>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</si>
  <si>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</si>
  <si>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</si>
  <si>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</si>
  <si>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</si>
  <si>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</si>
  <si>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</si>
  <si>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</si>
  <si>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</si>
  <si>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</si>
  <si>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</si>
  <si>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</si>
  <si>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</si>
  <si>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</si>
  <si>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</si>
  <si>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</si>
  <si>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</si>
  <si>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</si>
  <si>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</si>
  <si>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</si>
  <si>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</si>
  <si>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</si>
  <si>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</si>
  <si>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</si>
  <si>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</si>
  <si>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</si>
  <si>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</si>
  <si>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</si>
  <si>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</si>
  <si>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</si>
  <si>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</si>
  <si>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</si>
  <si>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</si>
  <si>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</si>
  <si>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</si>
  <si>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</si>
  <si>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</si>
  <si>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</si>
  <si>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</si>
  <si>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</si>
  <si>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</si>
  <si>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</si>
  <si>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</si>
  <si>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</si>
  <si>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</si>
  <si>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</si>
  <si>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</si>
  <si>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</si>
  <si>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</si>
  <si>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</si>
  <si>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</si>
  <si>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</si>
  <si>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</si>
  <si>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</si>
  <si>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</si>
  <si>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</si>
  <si>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</si>
  <si>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</si>
  <si>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</si>
  <si>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</si>
  <si>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</si>
  <si>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</si>
  <si>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</si>
  <si>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</si>
  <si>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</si>
  <si>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</si>
  <si>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</si>
  <si>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</si>
  <si>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</si>
  <si>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</si>
  <si>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</si>
  <si>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</si>
  <si>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</si>
  <si>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</si>
  <si>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</si>
  <si>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</si>
  <si>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</si>
  <si>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</si>
  <si>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</si>
  <si>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</si>
  <si>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</si>
  <si>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</si>
  <si>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</si>
  <si>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</si>
  <si>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</si>
  <si>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</si>
  <si>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</si>
  <si>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</si>
  <si>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</si>
  <si>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</si>
  <si>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</si>
  <si>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</si>
  <si>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</si>
  <si>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</si>
  <si>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</si>
  <si>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</si>
  <si>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</si>
  <si>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</si>
  <si>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</si>
  <si>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</si>
  <si>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</si>
  <si>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</si>
  <si>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</si>
  <si>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</si>
  <si>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</si>
  <si>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</si>
  <si>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</si>
  <si>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</si>
  <si>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</si>
  <si>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</si>
  <si>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</si>
  <si>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</si>
  <si>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</si>
  <si>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</si>
  <si>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</si>
  <si>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</si>
  <si>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</si>
  <si>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</si>
  <si>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</si>
  <si>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</si>
  <si>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</si>
  <si>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</si>
  <si>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</si>
  <si>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</si>
  <si>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</si>
  <si>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</si>
  <si>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</si>
  <si>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</si>
  <si>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</si>
  <si>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</si>
  <si>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</si>
  <si>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</si>
  <si>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</si>
  <si>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</si>
  <si>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</si>
  <si>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</si>
  <si>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</si>
  <si>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</si>
  <si>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</si>
  <si>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</si>
  <si>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</si>
  <si>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</si>
  <si>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</si>
  <si>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</si>
  <si>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</si>
  <si>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</si>
  <si>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</si>
  <si>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</si>
  <si>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</si>
  <si>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</si>
  <si>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</si>
  <si>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</si>
  <si>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</si>
  <si>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</si>
  <si>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</si>
  <si>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</si>
  <si>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</si>
  <si>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</si>
  <si>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</si>
  <si>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</si>
  <si>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</si>
  <si>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</si>
  <si>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</si>
  <si>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</si>
  <si>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</si>
  <si>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</si>
  <si>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</si>
  <si>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</si>
  <si>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</si>
  <si>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</si>
  <si>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</si>
  <si>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</si>
  <si>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</si>
  <si>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</si>
  <si>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</si>
  <si>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</si>
  <si>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</si>
  <si>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</si>
  <si>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</si>
  <si>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</si>
  <si>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</si>
  <si>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</si>
  <si>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</si>
  <si>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</si>
  <si>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</si>
  <si>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</si>
  <si>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</si>
  <si>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</si>
  <si>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</si>
  <si>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</si>
  <si>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</si>
  <si>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</si>
  <si>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</si>
  <si>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</si>
  <si>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</si>
  <si>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</si>
  <si>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</si>
  <si>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</si>
  <si>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</si>
  <si>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</si>
  <si>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</si>
  <si>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</si>
  <si>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</si>
  <si>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</si>
  <si>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</si>
  <si>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</si>
  <si>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</si>
  <si>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</si>
  <si>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</si>
  <si>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</si>
  <si>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</si>
  <si>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</si>
  <si>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</si>
  <si>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</si>
  <si>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</si>
  <si>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</si>
  <si>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</si>
  <si>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</si>
  <si>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</si>
  <si>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</si>
  <si>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</si>
  <si>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</si>
  <si>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</si>
  <si>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</si>
  <si>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</si>
  <si>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</si>
  <si>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</si>
  <si>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</si>
  <si>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</si>
  <si>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</si>
  <si>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</si>
  <si>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</si>
  <si>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</si>
  <si>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</si>
  <si>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</si>
  <si>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</si>
  <si>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</si>
  <si>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</si>
  <si>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</si>
  <si>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</si>
  <si>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</si>
  <si>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</si>
  <si>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</si>
  <si>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</si>
  <si>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</si>
  <si>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</si>
  <si>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</si>
  <si>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</si>
  <si>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</si>
  <si>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</si>
  <si>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</si>
  <si>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</si>
  <si>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</si>
  <si>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</si>
  <si>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</si>
  <si>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</si>
  <si>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</si>
  <si>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</si>
  <si>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</si>
  <si>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</si>
  <si>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</si>
  <si>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</si>
  <si>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</si>
  <si>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</si>
  <si>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</si>
  <si>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</si>
  <si>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</si>
  <si>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</si>
  <si>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</si>
  <si>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</si>
  <si>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</si>
  <si>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</si>
  <si>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</si>
  <si>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</si>
  <si>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</si>
  <si>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</si>
  <si>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</si>
  <si>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</si>
  <si>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</si>
  <si>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</si>
  <si>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</si>
  <si>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</si>
  <si>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</si>
  <si>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</si>
  <si>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</si>
  <si>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</si>
  <si>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</si>
  <si>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</si>
  <si>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</si>
  <si>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</si>
  <si>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</si>
  <si>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</si>
  <si>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</si>
  <si>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</si>
  <si>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</si>
  <si>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</si>
  <si>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</si>
  <si>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</si>
  <si>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</si>
  <si>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</si>
  <si>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</si>
  <si>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</si>
  <si>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</si>
  <si>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</si>
  <si>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</si>
  <si>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</si>
  <si>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</si>
  <si>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</si>
  <si>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</si>
  <si>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</si>
  <si>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</si>
  <si>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</si>
  <si>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</si>
  <si>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</si>
  <si>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</si>
  <si>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</si>
  <si>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</si>
  <si>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</si>
  <si>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</si>
  <si>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</si>
  <si>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</si>
  <si>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</si>
  <si>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</si>
  <si>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</si>
  <si>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</si>
  <si>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</si>
  <si>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</si>
  <si>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</si>
  <si>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</si>
  <si>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</si>
  <si>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</si>
  <si>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</si>
  <si>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</si>
  <si>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</si>
  <si>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</si>
  <si>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</si>
  <si>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</si>
  <si>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</si>
  <si>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</si>
  <si>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</si>
  <si>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</si>
  <si>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</si>
  <si>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</si>
  <si>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</si>
  <si>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</si>
  <si>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</si>
  <si>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</si>
  <si>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</si>
  <si>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</si>
  <si>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</si>
  <si>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</si>
  <si>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</si>
  <si>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</si>
  <si>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</si>
  <si>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</si>
  <si>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</si>
  <si>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</si>
  <si>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</si>
  <si>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</si>
  <si>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</si>
  <si>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</si>
  <si>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</si>
  <si>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</si>
  <si>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</si>
  <si>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</si>
  <si>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</si>
  <si>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</si>
  <si>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</si>
  <si>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</si>
  <si>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</si>
  <si>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</si>
  <si>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</si>
  <si>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</si>
  <si>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</si>
  <si>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</si>
  <si>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</si>
  <si>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</si>
  <si>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</si>
  <si>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</si>
  <si>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</si>
  <si>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</si>
  <si>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</si>
  <si>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</si>
  <si>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</si>
  <si>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</si>
  <si>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</si>
  <si>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</si>
  <si>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</si>
  <si>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</si>
  <si>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</si>
  <si>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</si>
  <si>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</si>
  <si>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</si>
  <si>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</si>
  <si>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</si>
  <si>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</si>
  <si>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</si>
  <si>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</si>
  <si>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</si>
  <si>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</si>
  <si>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</si>
  <si>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</si>
  <si>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</si>
  <si>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</si>
  <si>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</si>
  <si>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</si>
  <si>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</si>
  <si>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</si>
  <si>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</si>
  <si>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</si>
  <si>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</si>
  <si>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</si>
  <si>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</si>
  <si>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</si>
  <si>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</si>
  <si>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</si>
  <si>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</si>
  <si>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</si>
  <si>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</si>
  <si>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</si>
  <si>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</si>
  <si>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</si>
  <si>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</si>
  <si>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</si>
  <si>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</si>
  <si>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</si>
  <si>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</si>
  <si>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</si>
  <si>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</si>
  <si>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</si>
  <si>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</si>
  <si>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</si>
  <si>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</si>
  <si>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</si>
  <si>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</si>
  <si>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</si>
  <si>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</si>
  <si>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</si>
  <si>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</si>
  <si>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</si>
  <si>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</si>
  <si>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</si>
  <si>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</si>
  <si>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</si>
  <si>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</si>
  <si>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</si>
  <si>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</si>
  <si>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</si>
  <si>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</si>
  <si>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</si>
  <si>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</si>
  <si>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</si>
  <si>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</si>
  <si>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</si>
  <si>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</si>
  <si>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</si>
  <si>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</si>
  <si>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</si>
  <si>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</si>
  <si>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</si>
  <si>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</si>
  <si>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</si>
  <si>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</si>
  <si>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</si>
  <si>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</si>
  <si>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</si>
  <si>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</si>
  <si>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</si>
  <si>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</si>
  <si>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</si>
  <si>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</si>
  <si>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</si>
  <si>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</si>
  <si>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</si>
  <si>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</si>
  <si>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</si>
  <si>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</si>
  <si>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</si>
  <si>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</si>
  <si>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</si>
  <si>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</si>
  <si>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</si>
  <si>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</si>
  <si>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</si>
  <si>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</si>
  <si>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</si>
  <si>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</si>
  <si>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</si>
  <si>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</si>
  <si>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</si>
  <si>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</si>
  <si>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</si>
  <si>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</si>
  <si>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</si>
  <si>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</si>
  <si>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</si>
  <si>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</si>
  <si>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</si>
  <si>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</si>
  <si>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</si>
  <si>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</si>
  <si>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</si>
  <si>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</si>
  <si>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</si>
  <si>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</si>
  <si>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</si>
  <si>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</si>
  <si>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</si>
  <si>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</si>
  <si>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</si>
  <si>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</si>
  <si>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</si>
  <si>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</si>
  <si>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</si>
  <si>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</si>
  <si>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</si>
  <si>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</si>
  <si>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</si>
  <si>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</si>
  <si>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</si>
  <si>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</si>
  <si>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</si>
  <si>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</si>
  <si>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</si>
  <si>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</si>
  <si>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</si>
  <si>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</si>
  <si>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</si>
  <si>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</si>
  <si>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</si>
  <si>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</si>
  <si>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</si>
  <si>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</si>
  <si>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</si>
  <si>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</si>
  <si>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</si>
  <si>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</si>
  <si>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</si>
  <si>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</si>
  <si>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</si>
  <si>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</si>
  <si>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</si>
  <si>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</si>
  <si>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</si>
  <si>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</si>
  <si>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</si>
  <si>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</si>
  <si>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</si>
  <si>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</si>
  <si>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</si>
  <si>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</si>
  <si>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</si>
  <si>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</si>
  <si>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</si>
  <si>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</si>
  <si>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</si>
  <si>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</si>
  <si>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</si>
  <si>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</si>
  <si>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</si>
  <si>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</si>
  <si>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</si>
  <si>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</si>
  <si>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</si>
  <si>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</si>
  <si>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</si>
  <si>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</si>
  <si>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</si>
  <si>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</si>
  <si>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</si>
  <si>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</si>
  <si>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</si>
  <si>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</si>
  <si>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</si>
  <si>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</si>
  <si>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</si>
  <si>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</si>
  <si>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</si>
  <si>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</si>
  <si>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</si>
  <si>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</si>
  <si>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</si>
  <si>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</si>
  <si>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</si>
  <si>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</si>
  <si>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</si>
  <si>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</si>
  <si>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</si>
  <si>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</si>
  <si>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</si>
  <si>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</si>
  <si>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</si>
  <si>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</si>
  <si>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</si>
  <si>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</si>
  <si>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</si>
  <si>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</si>
  <si>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</si>
  <si>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</si>
  <si>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</si>
  <si>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</si>
  <si>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</si>
  <si>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</si>
  <si>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</si>
  <si>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</si>
  <si>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</si>
  <si>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</si>
  <si>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</si>
  <si>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</si>
  <si>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</si>
  <si>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</si>
  <si>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</si>
  <si>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</si>
  <si>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</si>
  <si>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</si>
  <si>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</si>
  <si>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</si>
  <si>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</si>
  <si>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</si>
  <si>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</si>
  <si>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</si>
  <si>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</si>
  <si>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</si>
  <si>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</si>
  <si>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</si>
  <si>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</si>
  <si>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</si>
  <si>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</si>
  <si>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</si>
  <si>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</si>
  <si>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</si>
  <si>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</si>
  <si>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</si>
  <si>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</si>
  <si>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</si>
  <si>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</si>
  <si>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</si>
  <si>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</si>
  <si>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</si>
  <si>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</si>
  <si>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</si>
  <si>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</si>
  <si>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</si>
  <si>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</si>
  <si>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</si>
  <si>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</si>
  <si>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</si>
  <si>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</si>
  <si>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</si>
  <si>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</si>
  <si>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</si>
  <si>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</si>
  <si>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</si>
  <si>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</si>
  <si>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</si>
  <si>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</si>
  <si>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</si>
  <si>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</si>
  <si>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</si>
  <si>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</si>
  <si>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</si>
  <si>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</si>
  <si>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</si>
  <si>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</si>
  <si>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</si>
  <si>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</si>
  <si>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</si>
  <si>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</si>
  <si>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</si>
  <si>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</si>
  <si>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</si>
  <si>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</si>
  <si>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</si>
  <si>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</si>
  <si>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</si>
  <si>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</si>
  <si>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</si>
  <si>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</si>
  <si>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</si>
  <si>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</si>
  <si>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</si>
  <si>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</si>
  <si>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</si>
  <si>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</si>
  <si>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</si>
  <si>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</si>
  <si>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</si>
  <si>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</si>
  <si>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</si>
  <si>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</si>
  <si>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</si>
  <si>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</si>
  <si>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</si>
  <si>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</si>
  <si>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</si>
  <si>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</si>
  <si>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</si>
  <si>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</si>
  <si>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</si>
  <si>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</si>
  <si>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</si>
  <si>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</si>
  <si>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</si>
  <si>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</si>
  <si>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</si>
  <si>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</si>
  <si>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</si>
  <si>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</si>
  <si>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</si>
  <si>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</si>
  <si>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</si>
  <si>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</si>
  <si>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</si>
  <si>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</si>
  <si>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</si>
  <si>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</si>
  <si>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</si>
  <si>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</si>
  <si>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</si>
  <si>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</si>
  <si>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</si>
  <si>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</si>
  <si>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</si>
  <si>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</si>
  <si>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</si>
  <si>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</si>
  <si>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</si>
  <si>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</si>
  <si>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</si>
  <si>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</si>
  <si>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</si>
  <si>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</si>
  <si>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</si>
  <si>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</si>
  <si>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</si>
  <si>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</si>
  <si>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</si>
  <si>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</si>
  <si>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</si>
  <si>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</si>
  <si>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</si>
  <si>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</si>
  <si>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</si>
  <si>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</si>
  <si>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</si>
  <si>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</si>
  <si>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</si>
  <si>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</si>
  <si>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</si>
  <si>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</si>
  <si>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</si>
  <si>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</si>
  <si>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</si>
  <si>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</si>
  <si>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</si>
  <si>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</si>
  <si>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</si>
  <si>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</si>
  <si>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</si>
  <si>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</si>
  <si>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</si>
  <si>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</si>
  <si>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</si>
  <si>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</si>
  <si>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</si>
  <si>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</si>
  <si>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</si>
  <si>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</si>
  <si>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</si>
  <si>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</si>
  <si>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</si>
  <si>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</si>
  <si>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</si>
  <si>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</si>
  <si>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</si>
  <si>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</si>
  <si>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</si>
  <si>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</si>
  <si>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</si>
  <si>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</si>
  <si>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</si>
  <si>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</si>
  <si>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</si>
  <si>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</si>
  <si>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</si>
  <si>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</si>
  <si>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</si>
  <si>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</si>
  <si>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</si>
  <si>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</si>
  <si>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</si>
  <si>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</si>
  <si>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</si>
  <si>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</si>
  <si>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</si>
  <si>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</si>
  <si>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</si>
  <si>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</si>
  <si>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</si>
  <si>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</si>
  <si>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</si>
  <si>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</si>
  <si>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</si>
  <si>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</si>
  <si>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</si>
  <si>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</si>
  <si>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</si>
  <si>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</si>
  <si>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</si>
  <si>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</si>
  <si>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</si>
  <si>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</si>
  <si>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</si>
  <si>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</si>
  <si>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</si>
  <si>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</si>
  <si>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</si>
  <si>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</si>
  <si>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</si>
  <si>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</si>
  <si>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</si>
  <si>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</si>
  <si>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</si>
  <si>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</si>
  <si>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</si>
  <si>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</si>
  <si>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</si>
  <si>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</si>
  <si>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</si>
  <si>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</si>
  <si>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</si>
  <si>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</si>
  <si>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</si>
  <si>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</si>
  <si>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</si>
  <si>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</si>
  <si>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</si>
  <si>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</si>
  <si>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</si>
  <si>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</si>
  <si>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</si>
  <si>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</si>
  <si>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</si>
  <si>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</si>
  <si>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</si>
  <si>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</si>
  <si>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</si>
  <si>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</si>
  <si>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</si>
  <si>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</si>
  <si>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</si>
  <si>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</si>
  <si>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</si>
  <si>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</si>
  <si>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</si>
  <si>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</si>
  <si>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</si>
  <si>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</si>
  <si>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</si>
  <si>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</si>
  <si>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</si>
  <si>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</si>
  <si>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</si>
  <si>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</si>
  <si>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</si>
  <si>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</si>
  <si>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</si>
  <si>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</si>
  <si>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</si>
  <si>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</si>
  <si>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</si>
  <si>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</si>
  <si>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</si>
  <si>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</si>
  <si>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</si>
  <si>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</si>
  <si>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</si>
  <si>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</si>
  <si>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</si>
  <si>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</si>
  <si>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</si>
  <si>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</si>
  <si>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</si>
  <si>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</si>
  <si>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</si>
  <si>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</si>
  <si>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</si>
  <si>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</si>
  <si>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</si>
  <si>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</si>
  <si>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</si>
  <si>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</si>
  <si>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</si>
  <si>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</si>
  <si>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</si>
  <si>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</si>
  <si>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</si>
  <si>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</si>
  <si>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</si>
  <si>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</si>
  <si>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</si>
  <si>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</si>
  <si>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</si>
  <si>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</si>
  <si>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</si>
  <si>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</si>
  <si>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</si>
  <si>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</si>
  <si>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</si>
  <si>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</si>
  <si>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</si>
  <si>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</si>
  <si>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</si>
  <si>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</si>
  <si>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</si>
  <si>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</si>
  <si>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</si>
  <si>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</si>
  <si>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</si>
  <si>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</si>
  <si>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</si>
  <si>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</si>
  <si>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</si>
  <si>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</si>
  <si>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</si>
  <si>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</si>
  <si>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</si>
  <si>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</si>
  <si>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</si>
  <si>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</si>
  <si>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</si>
  <si>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</si>
  <si>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</si>
  <si>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</si>
  <si>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</si>
  <si>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</si>
  <si>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</si>
  <si>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</si>
  <si>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</si>
  <si>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</si>
  <si>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</si>
  <si>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</si>
  <si>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</si>
  <si>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</si>
  <si>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</si>
  <si>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</si>
  <si>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</si>
  <si>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</si>
  <si>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</si>
  <si>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</si>
  <si>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</si>
  <si>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</si>
  <si>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</si>
  <si>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</si>
  <si>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</si>
  <si>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</si>
  <si>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</si>
  <si>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</si>
  <si>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</si>
  <si>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</si>
  <si>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</si>
  <si>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</si>
  <si>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</si>
  <si>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</si>
  <si>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</si>
  <si>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</si>
  <si>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</si>
  <si>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</si>
  <si>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</si>
  <si>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</si>
  <si>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</si>
  <si>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</si>
  <si>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</si>
  <si>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</si>
  <si>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</si>
  <si>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</si>
  <si>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</si>
  <si>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</si>
  <si>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</si>
  <si>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</si>
  <si>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</si>
  <si>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</si>
  <si>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</si>
  <si>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</si>
  <si>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</si>
  <si>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</si>
  <si>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</si>
  <si>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</si>
  <si>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</si>
  <si>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</si>
  <si>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</si>
  <si>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</si>
  <si>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</si>
  <si>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</si>
  <si>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</si>
  <si>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</si>
  <si>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</si>
  <si>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</si>
  <si>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</si>
  <si>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</si>
  <si>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</si>
  <si>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</si>
  <si>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</si>
  <si>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</si>
  <si>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</si>
  <si>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</si>
  <si>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</si>
  <si>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</si>
  <si>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</si>
  <si>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</si>
  <si>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</si>
  <si>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</si>
  <si>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</si>
  <si>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</si>
  <si>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</si>
  <si>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</si>
  <si>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</si>
  <si>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</si>
  <si>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</si>
  <si>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</si>
  <si>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</si>
  <si>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</si>
  <si>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</si>
  <si>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</si>
  <si>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</si>
  <si>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</si>
  <si>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</si>
  <si>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</si>
  <si>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</si>
  <si>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</si>
  <si>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</si>
  <si>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</si>
  <si>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</si>
  <si>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</si>
  <si>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</si>
  <si>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</si>
  <si>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</si>
  <si>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</si>
  <si>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</si>
  <si>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</si>
  <si>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</si>
  <si>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</si>
  <si>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</si>
  <si>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</si>
  <si>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</si>
  <si>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</si>
  <si>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</si>
  <si>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</si>
  <si>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</si>
  <si>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</si>
  <si>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</si>
  <si>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</si>
  <si>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</si>
  <si>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</si>
  <si>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</si>
  <si>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</si>
  <si>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</si>
  <si>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</si>
  <si>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</si>
  <si>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</si>
  <si>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</si>
  <si>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</si>
  <si>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</si>
  <si>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</si>
  <si>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</si>
  <si>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</si>
  <si>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</si>
  <si>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</si>
  <si>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</si>
  <si>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</si>
  <si>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</si>
  <si>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</si>
  <si>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</si>
  <si>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</si>
  <si>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</si>
  <si>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</si>
  <si>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</si>
  <si>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</si>
  <si>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</si>
  <si>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</si>
  <si>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</si>
  <si>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</si>
  <si>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</si>
  <si>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</si>
  <si>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</si>
  <si>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</si>
  <si>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</si>
  <si>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</si>
  <si>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</si>
  <si>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</si>
  <si>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</si>
  <si>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</si>
  <si>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</si>
  <si>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</si>
  <si>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</si>
  <si>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</si>
  <si>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</si>
  <si>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</si>
  <si>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</si>
  <si>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</si>
  <si>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</si>
  <si>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</si>
  <si>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</si>
  <si>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</si>
  <si>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</si>
  <si>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</si>
  <si>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</si>
  <si>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</si>
  <si>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</si>
  <si>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</si>
  <si>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</si>
  <si>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</si>
  <si>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</si>
  <si>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</si>
  <si>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</si>
  <si>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</si>
  <si>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</si>
  <si>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</si>
  <si>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</si>
  <si>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</si>
  <si>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</si>
  <si>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</si>
  <si>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</si>
  <si>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</si>
  <si>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</si>
  <si>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</si>
  <si>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</si>
  <si>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</si>
  <si>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</si>
  <si>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</si>
  <si>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</si>
  <si>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</si>
  <si>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</si>
  <si>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</si>
  <si>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</si>
  <si>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</si>
  <si>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</si>
  <si>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</si>
  <si>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</si>
  <si>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</si>
  <si>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</si>
  <si>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</si>
  <si>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</si>
  <si>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</si>
  <si>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</si>
  <si>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</si>
  <si>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</si>
  <si>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</si>
  <si>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</si>
  <si>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</si>
  <si>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</si>
  <si>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</si>
  <si>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</si>
  <si>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</si>
  <si>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</si>
  <si>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</si>
  <si>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</si>
  <si>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</si>
  <si>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</si>
  <si>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</si>
  <si>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</si>
  <si>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</si>
  <si>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</si>
  <si>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</si>
  <si>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</si>
  <si>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</si>
  <si>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</si>
  <si>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</si>
  <si>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</si>
  <si>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</si>
  <si>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</si>
  <si>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</si>
  <si>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</si>
  <si>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</si>
  <si>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</si>
  <si>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</si>
  <si>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</si>
  <si>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</si>
  <si>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</si>
  <si>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</si>
  <si>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</si>
  <si>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</si>
  <si>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</si>
  <si>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</si>
  <si>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</si>
  <si>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</si>
  <si>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</si>
  <si>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</si>
  <si>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</si>
  <si>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</si>
  <si>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</si>
  <si>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</si>
  <si>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</si>
  <si>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</si>
  <si>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</si>
  <si>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</si>
  <si>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</si>
  <si>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</si>
  <si>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</si>
  <si>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</si>
  <si>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</si>
  <si>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</si>
  <si>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</si>
  <si>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</si>
  <si>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</si>
  <si>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</si>
  <si>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</si>
  <si>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</si>
  <si>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</si>
  <si>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</si>
  <si>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</si>
  <si>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</si>
  <si>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</si>
  <si>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</si>
  <si>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</si>
  <si>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</si>
  <si>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</si>
  <si>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</si>
  <si>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</si>
  <si>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</si>
  <si>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</si>
  <si>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</si>
  <si>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</si>
  <si>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</si>
  <si>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</si>
  <si>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</si>
  <si>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</si>
  <si>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</si>
  <si>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</si>
  <si>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</si>
  <si>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</si>
  <si>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</si>
  <si>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</si>
  <si>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</si>
  <si>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</si>
  <si>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</si>
  <si>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</si>
  <si>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</si>
  <si>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</si>
  <si>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</si>
  <si>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</si>
  <si>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</si>
  <si>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</si>
  <si>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</si>
  <si>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</si>
  <si>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</si>
  <si>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</si>
  <si>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</si>
  <si>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</si>
  <si>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</si>
  <si>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</si>
  <si>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</si>
  <si>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</si>
  <si>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</si>
  <si>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</si>
  <si>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</si>
  <si>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</si>
  <si>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</si>
  <si>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</si>
  <si>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</si>
  <si>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</si>
  <si>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</si>
  <si>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</si>
  <si>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</si>
  <si>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</si>
  <si>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</si>
  <si>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</si>
  <si>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</si>
  <si>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</si>
  <si>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</si>
  <si>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</si>
  <si>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</si>
  <si>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</si>
  <si>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</si>
  <si>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</si>
  <si>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</si>
  <si>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</si>
  <si>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</si>
  <si>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</si>
  <si>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</si>
  <si>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</si>
  <si>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</si>
  <si>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</si>
  <si>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</si>
  <si>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</si>
  <si>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</si>
  <si>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</si>
  <si>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</si>
  <si>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</si>
  <si>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</si>
  <si>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</si>
  <si>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</si>
  <si>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</si>
  <si>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</si>
  <si>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</si>
  <si>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</si>
  <si>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</si>
  <si>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</si>
  <si>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</si>
  <si>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</si>
  <si>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</si>
  <si>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</si>
  <si>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</si>
  <si>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</si>
  <si>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</si>
  <si>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</si>
  <si>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</si>
  <si>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</si>
  <si>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</si>
  <si>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</si>
  <si>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</si>
  <si>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</si>
  <si>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</si>
  <si>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</si>
  <si>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</si>
  <si>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</si>
  <si>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</si>
  <si>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</si>
  <si>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</si>
  <si>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</si>
  <si>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</si>
  <si>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</si>
  <si>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</si>
  <si>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</si>
  <si>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</si>
  <si>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</si>
  <si>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</si>
  <si>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</si>
  <si>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</si>
  <si>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</si>
  <si>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</si>
  <si>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</si>
  <si>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</si>
  <si>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</si>
  <si>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</si>
  <si>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</si>
  <si>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</si>
  <si>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</si>
  <si>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</si>
  <si>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</si>
  <si>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</si>
  <si>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</si>
  <si>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</si>
  <si>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</si>
  <si>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</si>
  <si>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</si>
  <si>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</si>
  <si>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</si>
  <si>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</si>
  <si>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</si>
  <si>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</si>
  <si>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</si>
  <si>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</si>
  <si>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</si>
  <si>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</si>
  <si>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</si>
  <si>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</si>
  <si>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</si>
  <si>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</si>
  <si>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</si>
  <si>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</si>
  <si>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</si>
  <si>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</si>
  <si>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</si>
  <si>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</si>
  <si>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</si>
  <si>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</si>
  <si>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</si>
  <si>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</si>
  <si>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</si>
  <si>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</si>
  <si>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</si>
  <si>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</si>
  <si>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</si>
  <si>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</si>
  <si>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</si>
  <si>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</si>
  <si>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</si>
  <si>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</si>
  <si>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</si>
  <si>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</si>
  <si>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</si>
  <si>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</si>
  <si>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</si>
  <si>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</si>
  <si>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</si>
  <si>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</si>
  <si>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</si>
  <si>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</si>
  <si>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</si>
  <si>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</si>
  <si>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</si>
  <si>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</si>
  <si>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</si>
  <si>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</si>
  <si>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</si>
  <si>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</si>
  <si>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</si>
  <si>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</si>
  <si>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</si>
  <si>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</si>
  <si>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</si>
  <si>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</si>
  <si>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</si>
  <si>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</si>
  <si>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</si>
  <si>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</si>
  <si>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</si>
  <si>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</si>
  <si>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</si>
  <si>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</si>
  <si>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</si>
  <si>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</si>
  <si>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</si>
  <si>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</si>
  <si>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</si>
  <si>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</si>
  <si>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</si>
  <si>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</si>
  <si>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</si>
  <si>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</si>
  <si>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</si>
  <si>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</si>
  <si>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</si>
  <si>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</si>
  <si>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</si>
  <si>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</si>
  <si>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</si>
  <si>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</si>
  <si>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</si>
  <si>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</si>
  <si>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</si>
  <si>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</si>
  <si>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</si>
  <si>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</si>
  <si>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</si>
  <si>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</si>
  <si>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</si>
  <si>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</si>
  <si>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</si>
  <si>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</si>
  <si>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</si>
  <si>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</si>
  <si>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</si>
  <si>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</si>
  <si>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</si>
  <si>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</si>
  <si>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</si>
  <si>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</si>
  <si>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</si>
  <si>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</si>
  <si>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</si>
  <si>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</si>
  <si>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</si>
  <si>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</si>
  <si>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</si>
  <si>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</si>
  <si>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</si>
  <si>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</si>
  <si>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</si>
  <si>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</si>
  <si>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</si>
  <si>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</si>
  <si>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</si>
  <si>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</si>
  <si>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</si>
  <si>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</si>
  <si>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</si>
  <si>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</si>
  <si>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</si>
  <si>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</si>
  <si>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</si>
  <si>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</si>
  <si>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</si>
  <si>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</si>
  <si>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</si>
  <si>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</si>
  <si>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</si>
  <si>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</si>
  <si>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</si>
  <si>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</si>
  <si>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</si>
  <si>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</si>
  <si>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</si>
  <si>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</si>
  <si>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</si>
  <si>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</si>
  <si>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</si>
  <si>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</si>
  <si>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</si>
  <si>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</si>
  <si>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</si>
  <si>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</si>
  <si>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</si>
  <si>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</si>
  <si>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</si>
  <si>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</si>
  <si>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</si>
  <si>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</si>
  <si>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</si>
  <si>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</si>
  <si>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</si>
  <si>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</si>
  <si>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</si>
  <si>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</si>
  <si>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</si>
  <si>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</si>
  <si>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</si>
  <si>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</si>
  <si>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</si>
  <si>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</si>
  <si>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</si>
  <si>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</si>
  <si>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</si>
  <si>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</si>
  <si>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</si>
  <si>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</si>
  <si>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</si>
  <si>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</si>
  <si>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</si>
  <si>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</si>
  <si>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</si>
  <si>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</si>
  <si>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</si>
  <si>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</si>
  <si>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</si>
  <si>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</si>
  <si>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</si>
  <si>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</si>
  <si>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</si>
  <si>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</si>
  <si>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</si>
  <si>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</si>
  <si>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</si>
  <si>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</si>
  <si>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</si>
  <si>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</si>
  <si>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</si>
  <si>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</si>
  <si>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</si>
  <si>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</si>
  <si>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</si>
  <si>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</si>
  <si>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</si>
  <si>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</si>
  <si>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</si>
  <si>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</si>
  <si>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</si>
  <si>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</si>
  <si>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</si>
  <si>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</si>
  <si>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</si>
  <si>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</si>
  <si>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</si>
  <si>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</si>
  <si>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</si>
  <si>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</si>
  <si>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</si>
  <si>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</si>
  <si>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</si>
  <si>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</si>
  <si>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</si>
  <si>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</si>
  <si>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</si>
  <si>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</si>
  <si>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</si>
  <si>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</si>
  <si>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</si>
  <si>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</si>
  <si>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</si>
  <si>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</si>
  <si>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</si>
  <si>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</si>
  <si>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</si>
  <si>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</si>
  <si>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</si>
  <si>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</si>
  <si>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</si>
  <si>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</si>
  <si>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</si>
  <si>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</si>
  <si>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</si>
  <si>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</si>
  <si>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</si>
  <si>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</si>
  <si>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</si>
  <si>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</si>
  <si>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</si>
  <si>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</si>
  <si>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</si>
  <si>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</si>
  <si>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</si>
  <si>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</si>
  <si>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</si>
  <si>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</si>
  <si>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</si>
  <si>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</si>
  <si>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</si>
  <si>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</si>
  <si>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</si>
  <si>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</si>
  <si>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</si>
  <si>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</si>
  <si>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</si>
  <si>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</si>
  <si>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</si>
  <si>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</si>
  <si>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</si>
  <si>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</si>
  <si>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</si>
  <si>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</si>
  <si>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</si>
  <si>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</si>
  <si>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</si>
  <si>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</si>
  <si>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</si>
  <si>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</si>
  <si>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</si>
  <si>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</si>
  <si>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</si>
  <si>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</si>
  <si>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</si>
  <si>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</si>
  <si>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</si>
  <si>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</si>
  <si>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</si>
  <si>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</si>
  <si>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</si>
  <si>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</si>
  <si>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</si>
  <si>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</si>
  <si>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</si>
  <si>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</si>
  <si>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</si>
  <si>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</si>
  <si>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</si>
  <si>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</si>
  <si>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</si>
  <si>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</si>
  <si>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</si>
  <si>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</si>
  <si>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</si>
  <si>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</si>
  <si>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</si>
  <si>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</si>
  <si>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</si>
  <si>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</si>
  <si>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</si>
  <si>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</si>
  <si>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</si>
  <si>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</si>
  <si>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</si>
  <si>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</si>
  <si>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</si>
  <si>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</si>
  <si>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</si>
  <si>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</si>
  <si>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</si>
  <si>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</si>
  <si>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</si>
  <si>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</si>
  <si>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</si>
  <si>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</si>
  <si>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</si>
  <si>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</si>
  <si>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</si>
  <si>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</si>
  <si>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</si>
  <si>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</si>
  <si>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</si>
  <si>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</si>
  <si>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</si>
  <si>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</si>
  <si>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</si>
  <si>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</si>
  <si>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</si>
  <si>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</si>
  <si>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</si>
  <si>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</si>
  <si>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</si>
  <si>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</si>
  <si>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</si>
  <si>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</si>
  <si>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</si>
  <si>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</si>
  <si>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</si>
  <si>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</si>
  <si>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</si>
  <si>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</si>
  <si>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</si>
  <si>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</si>
  <si>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</si>
  <si>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</si>
  <si>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</si>
  <si>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</si>
  <si>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</si>
  <si>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</si>
  <si>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</si>
  <si>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</si>
  <si>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</si>
  <si>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</si>
  <si>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</si>
  <si>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</si>
  <si>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</si>
  <si>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</si>
  <si>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</si>
  <si>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</si>
  <si>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</si>
  <si>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</si>
  <si>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</si>
  <si>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</si>
  <si>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</si>
  <si>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</si>
  <si>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</si>
  <si>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</si>
  <si>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</si>
  <si>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</si>
  <si>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</si>
  <si>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</si>
  <si>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</si>
  <si>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</si>
  <si>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</si>
  <si>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</si>
  <si>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</si>
  <si>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</si>
  <si>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</si>
  <si>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</si>
  <si>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</si>
  <si>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</si>
  <si>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</si>
  <si>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</si>
  <si>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</si>
  <si>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</si>
  <si>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</si>
  <si>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</si>
  <si>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</si>
  <si>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</si>
  <si>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</si>
  <si>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</si>
  <si>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</si>
  <si>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</si>
  <si>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</si>
  <si>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</si>
  <si>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</si>
  <si>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</si>
  <si>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</si>
  <si>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</si>
  <si>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</si>
  <si>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</si>
  <si>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</si>
  <si>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</si>
  <si>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</si>
  <si>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</si>
  <si>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</si>
  <si>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</si>
  <si>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</si>
  <si>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</si>
  <si>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</si>
  <si>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</si>
  <si>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</si>
  <si>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</si>
  <si>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</si>
  <si>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</si>
  <si>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</si>
  <si>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</si>
  <si>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</si>
  <si>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</si>
  <si>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</si>
  <si>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</si>
  <si>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</si>
  <si>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</si>
  <si>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</si>
  <si>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</si>
  <si>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</si>
  <si>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</si>
  <si>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</si>
  <si>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</si>
  <si>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</si>
  <si>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</si>
  <si>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</si>
  <si>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</si>
  <si>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</si>
  <si>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</si>
  <si>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</si>
  <si>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</si>
  <si>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</si>
  <si>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</si>
  <si>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</si>
  <si>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</si>
  <si>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</si>
  <si>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</si>
  <si>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</si>
  <si>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</si>
  <si>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</si>
  <si>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</si>
  <si>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</si>
  <si>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</si>
  <si>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</si>
  <si>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</si>
  <si>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</si>
  <si>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</si>
  <si>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</si>
  <si>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</si>
  <si>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</si>
  <si>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</si>
  <si>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</si>
  <si>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</si>
  <si>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</si>
  <si>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</si>
  <si>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</si>
  <si>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</si>
  <si>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</si>
  <si>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</si>
  <si>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</si>
  <si>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</si>
  <si>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</si>
  <si>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</si>
  <si>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</si>
  <si>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</si>
  <si>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</si>
  <si>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</si>
  <si>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</si>
  <si>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</si>
  <si>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</si>
  <si>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</si>
  <si>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</si>
  <si>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</si>
  <si>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</si>
  <si>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</si>
  <si>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</si>
  <si>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</si>
  <si>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</si>
  <si>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</si>
  <si>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</si>
  <si>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</si>
  <si>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</si>
  <si>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</si>
  <si>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</si>
  <si>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</si>
  <si>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</si>
  <si>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</si>
  <si>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</si>
  <si>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</si>
  <si>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</si>
  <si>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</si>
  <si>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</si>
  <si>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</si>
  <si>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</si>
  <si>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</si>
  <si>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</si>
  <si>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</si>
  <si>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</si>
  <si>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</si>
  <si>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</si>
  <si>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</si>
  <si>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</si>
  <si>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</si>
  <si>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</si>
  <si>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</si>
  <si>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</si>
  <si>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</si>
  <si>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</si>
  <si>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</si>
  <si>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</si>
  <si>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</si>
  <si>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</si>
  <si>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</si>
  <si>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</si>
  <si>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</si>
  <si>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</si>
  <si>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</si>
  <si>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</si>
  <si>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</si>
  <si>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</si>
  <si>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</si>
  <si>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</si>
  <si>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</si>
  <si>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</si>
  <si>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</si>
  <si>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</si>
  <si>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</si>
  <si>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</si>
  <si>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</si>
  <si>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</si>
  <si>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</si>
  <si>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</si>
  <si>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</si>
  <si>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</si>
  <si>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</si>
  <si>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</si>
  <si>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</si>
  <si>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</si>
  <si>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</si>
  <si>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</si>
  <si>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</si>
  <si>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</si>
  <si>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</si>
  <si>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</si>
  <si>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</si>
  <si>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</si>
  <si>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</si>
  <si>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</si>
  <si>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</si>
  <si>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</si>
  <si>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</si>
  <si>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</si>
  <si>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</si>
  <si>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</si>
  <si>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</si>
  <si>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</si>
  <si>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</si>
  <si>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</si>
  <si>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</si>
  <si>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</si>
  <si>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</si>
  <si>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</si>
  <si>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</si>
  <si>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</si>
  <si>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</si>
  <si>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</si>
  <si>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</si>
  <si>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</si>
  <si>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</si>
  <si>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</si>
  <si>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</si>
  <si>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</si>
  <si>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</si>
  <si>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</si>
  <si>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</si>
  <si>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</si>
  <si>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</si>
  <si>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</si>
  <si>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</si>
  <si>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</si>
  <si>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</si>
  <si>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</si>
  <si>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</si>
  <si>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</si>
  <si>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</si>
  <si>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</si>
  <si>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</si>
  <si>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</si>
  <si>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</si>
  <si>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</si>
  <si>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</si>
  <si>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</si>
  <si>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</si>
  <si>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</si>
  <si>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</si>
  <si>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</si>
  <si>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</si>
  <si>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</si>
  <si>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</si>
  <si>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</si>
  <si>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</si>
  <si>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</si>
  <si>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</si>
  <si>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</si>
  <si>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</si>
  <si>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</si>
  <si>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</si>
  <si>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</si>
  <si>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</si>
  <si>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</si>
  <si>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</si>
  <si>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</si>
  <si>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</si>
  <si>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</si>
  <si>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</si>
  <si>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</si>
  <si>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</si>
  <si>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</si>
  <si>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</si>
  <si>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</si>
  <si>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</si>
  <si>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</si>
  <si>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</si>
  <si>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</si>
  <si>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</si>
  <si>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</si>
  <si>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</si>
  <si>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</si>
  <si>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</si>
  <si>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</si>
  <si>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</si>
  <si>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</si>
  <si>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</si>
  <si>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</si>
  <si>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</si>
  <si>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</si>
  <si>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</si>
  <si>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</si>
  <si>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</si>
  <si>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</si>
  <si>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</si>
  <si>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</si>
  <si>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</si>
  <si>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</si>
  <si>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</si>
  <si>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</si>
  <si>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</si>
  <si>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</si>
  <si>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</si>
  <si>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</si>
  <si>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</si>
  <si>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</si>
  <si>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</si>
  <si>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</si>
  <si>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</si>
  <si>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</si>
  <si>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</si>
  <si>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</si>
  <si>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</si>
  <si>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</si>
  <si>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</si>
  <si>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</si>
  <si>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</si>
  <si>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</si>
  <si>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</si>
  <si>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</si>
  <si>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</si>
  <si>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</si>
  <si>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</si>
  <si>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</si>
  <si>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</si>
  <si>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</si>
  <si>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</si>
  <si>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</si>
  <si>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</si>
  <si>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</si>
  <si>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</si>
  <si>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</si>
  <si>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</si>
  <si>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</si>
  <si>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</si>
  <si>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</si>
  <si>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</si>
  <si>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</si>
  <si>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</si>
  <si>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</si>
  <si>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</si>
  <si>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</si>
  <si>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</si>
  <si>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</si>
  <si>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</si>
  <si>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</si>
  <si>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</si>
  <si>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</si>
  <si>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</si>
  <si>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</si>
  <si>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</si>
  <si>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</si>
  <si>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</si>
  <si>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</si>
  <si>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</si>
  <si>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</si>
  <si>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</si>
  <si>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</si>
  <si>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</si>
  <si>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</si>
  <si>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</si>
  <si>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</si>
  <si>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</si>
  <si>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</si>
  <si>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</si>
  <si>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</si>
  <si>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</si>
  <si>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</si>
  <si>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</si>
  <si>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</si>
  <si>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</si>
  <si>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</si>
  <si>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</si>
  <si>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</si>
  <si>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</si>
  <si>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</si>
  <si>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</si>
  <si>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</si>
  <si>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</si>
  <si>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</si>
  <si>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</si>
  <si>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</si>
  <si>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</si>
  <si>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</si>
  <si>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</si>
  <si>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</si>
  <si>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</si>
  <si>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</si>
  <si>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</si>
  <si>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</si>
  <si>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</si>
  <si>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</si>
  <si>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</si>
  <si>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</si>
  <si>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</si>
  <si>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</si>
  <si>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</si>
  <si>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</si>
  <si>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</si>
  <si>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</si>
  <si>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</si>
  <si>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</si>
  <si>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</si>
  <si>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</si>
  <si>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</si>
  <si>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</si>
  <si>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</si>
  <si>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</si>
  <si>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</si>
  <si>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</si>
  <si>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</si>
  <si>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</si>
  <si>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</si>
  <si>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</si>
  <si>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</si>
  <si>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</si>
  <si>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</si>
  <si>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</si>
  <si>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</si>
  <si>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</si>
  <si>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</si>
  <si>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</si>
  <si>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</si>
  <si>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</si>
  <si>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</si>
  <si>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</si>
  <si>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</si>
  <si>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</si>
  <si>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</si>
  <si>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</si>
  <si>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</si>
  <si>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</si>
  <si>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</si>
  <si>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</si>
  <si>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</si>
  <si>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</si>
  <si>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</si>
  <si>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</si>
  <si>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</si>
  <si>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</si>
  <si>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</si>
  <si>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</si>
  <si>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</si>
  <si>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</si>
  <si>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</si>
  <si>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</si>
  <si>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</si>
  <si>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</si>
  <si>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</si>
  <si>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</si>
  <si>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</si>
  <si>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</si>
  <si>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</si>
  <si>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</si>
  <si>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</si>
  <si>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</si>
  <si>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</si>
  <si>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</si>
  <si>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</si>
  <si>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</si>
  <si>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</si>
  <si>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</si>
  <si>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</si>
  <si>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</si>
  <si>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</si>
  <si>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</si>
  <si>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</si>
  <si>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</si>
  <si>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</si>
  <si>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</si>
  <si>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</si>
  <si>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</si>
  <si>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</si>
  <si>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</si>
  <si>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</si>
  <si>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</si>
  <si>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</si>
  <si>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</si>
  <si>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</si>
  <si>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</si>
  <si>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</si>
  <si>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</si>
  <si>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</si>
  <si>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</si>
  <si>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</si>
  <si>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</si>
  <si>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</si>
  <si>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</si>
  <si>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</si>
  <si>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</si>
  <si>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</si>
  <si>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</si>
  <si>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</si>
  <si>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</si>
  <si>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</si>
  <si>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</si>
  <si>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</si>
  <si>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</si>
  <si>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</si>
  <si>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</si>
  <si>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</si>
  <si>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</si>
  <si>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</si>
  <si>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</si>
  <si>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</si>
  <si>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</si>
  <si>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</si>
  <si>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</si>
  <si>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</si>
  <si>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</si>
  <si>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</si>
  <si>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</si>
  <si>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</si>
  <si>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</si>
  <si>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</si>
  <si>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</si>
  <si>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</si>
  <si>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</si>
  <si>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</si>
  <si>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</si>
  <si>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</si>
  <si>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</si>
  <si>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</si>
  <si>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</si>
  <si>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</si>
  <si>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</si>
  <si>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</si>
  <si>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</si>
  <si>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</si>
  <si>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</si>
  <si>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</si>
  <si>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</si>
  <si>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</si>
  <si>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</si>
  <si>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</si>
  <si>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</si>
  <si>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</si>
  <si>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</si>
  <si>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</si>
  <si>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</si>
  <si>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</si>
  <si>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</si>
  <si>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</si>
  <si>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</si>
  <si>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</si>
  <si>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</si>
  <si>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</si>
  <si>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</si>
  <si>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</si>
  <si>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</si>
  <si>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</si>
  <si>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</si>
  <si>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</si>
  <si>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</si>
  <si>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</si>
  <si>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</si>
  <si>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</si>
  <si>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</si>
  <si>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</si>
  <si>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</si>
  <si>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</si>
  <si>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</si>
  <si>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</si>
  <si>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</si>
  <si>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</si>
  <si>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</si>
  <si>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</si>
  <si>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</si>
  <si>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</si>
  <si>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</si>
  <si>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</si>
  <si>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</si>
  <si>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</si>
  <si>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</si>
  <si>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</si>
  <si>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</si>
  <si>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</si>
  <si>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</si>
  <si>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</si>
  <si>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</si>
  <si>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</si>
  <si>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</si>
  <si>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</si>
  <si>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</si>
  <si>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</si>
  <si>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</si>
  <si>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</si>
  <si>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</si>
  <si>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</si>
  <si>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</si>
  <si>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</si>
  <si>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</si>
  <si>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</si>
  <si>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</si>
  <si>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</si>
  <si>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</si>
  <si>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</si>
  <si>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</si>
  <si>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</si>
  <si>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</si>
  <si>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</si>
  <si>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</si>
  <si>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</si>
  <si>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</si>
  <si>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</si>
  <si>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</si>
  <si>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</si>
  <si>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</si>
  <si>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</si>
  <si>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</si>
  <si>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</si>
  <si>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</si>
  <si>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</si>
  <si>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</si>
  <si>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</si>
  <si>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</si>
  <si>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</si>
  <si>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</si>
  <si>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</si>
  <si>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</si>
  <si>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</si>
  <si>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</si>
  <si>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</si>
  <si>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</si>
  <si>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</si>
  <si>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</si>
  <si>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</si>
  <si>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</si>
  <si>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</si>
  <si>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</si>
  <si>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</si>
  <si>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</si>
  <si>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</si>
  <si>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</si>
  <si>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</si>
  <si>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</si>
  <si>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</si>
  <si>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</si>
  <si>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</si>
  <si>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</si>
  <si>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</si>
  <si>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</si>
  <si>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</si>
  <si>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</si>
  <si>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</si>
  <si>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</si>
  <si>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</si>
  <si>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</si>
  <si>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</si>
  <si>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</si>
  <si>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</si>
  <si>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</si>
  <si>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</si>
  <si>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</si>
  <si>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</si>
  <si>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</si>
  <si>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</si>
  <si>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</si>
  <si>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</si>
  <si>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</si>
  <si>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</si>
  <si>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</si>
  <si>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</si>
  <si>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</si>
  <si>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</si>
  <si>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</si>
  <si>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</si>
  <si>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</si>
  <si>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</si>
  <si>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</si>
  <si>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</si>
  <si>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</si>
  <si>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</si>
  <si>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</si>
  <si>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</si>
  <si>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</si>
  <si>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</si>
  <si>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</si>
  <si>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</si>
  <si>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</si>
  <si>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</si>
  <si>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</si>
  <si>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</si>
  <si>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</si>
  <si>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</si>
  <si>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</si>
  <si>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</si>
  <si>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</si>
  <si>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</si>
  <si>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</si>
  <si>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</si>
  <si>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</si>
  <si>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</si>
  <si>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</si>
  <si>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</si>
  <si>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</si>
  <si>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</si>
  <si>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</si>
  <si>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</si>
  <si>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</si>
  <si>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</si>
  <si>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</si>
  <si>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</si>
  <si>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</si>
  <si>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</si>
  <si>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</si>
  <si>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</si>
  <si>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</si>
  <si>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</si>
  <si>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</si>
  <si>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</si>
  <si>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</si>
  <si>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</si>
  <si>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</si>
  <si>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</si>
  <si>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</si>
  <si>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</si>
  <si>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</si>
  <si>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</si>
  <si>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</si>
  <si>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</si>
  <si>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</si>
  <si>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</si>
  <si>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</si>
  <si>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</si>
  <si>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</si>
  <si>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</si>
  <si>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</si>
  <si>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</si>
  <si>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</si>
  <si>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</si>
  <si>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</si>
  <si>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</si>
  <si>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</si>
  <si>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</si>
  <si>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</si>
  <si>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</si>
  <si>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</si>
  <si>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</si>
  <si>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</si>
  <si>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</si>
  <si>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</si>
  <si>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</si>
  <si>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</si>
  <si>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</si>
  <si>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</si>
  <si>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</si>
  <si>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</si>
  <si>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</si>
  <si>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</si>
  <si>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</si>
  <si>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</si>
  <si>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</si>
  <si>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</si>
  <si>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</si>
  <si>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</si>
  <si>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</si>
  <si>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</si>
  <si>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</si>
  <si>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</si>
  <si>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</si>
  <si>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</si>
  <si>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</si>
  <si>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</si>
  <si>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</si>
  <si>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</si>
  <si>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</si>
  <si>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</si>
  <si>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</si>
  <si>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</si>
  <si>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</si>
  <si>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</si>
  <si>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</si>
  <si>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</si>
  <si>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</si>
  <si>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</si>
  <si>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</si>
  <si>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</si>
  <si>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</si>
  <si>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</si>
  <si>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</si>
  <si>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</si>
  <si>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</si>
  <si>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</si>
  <si>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</si>
  <si>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</si>
  <si>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</si>
  <si>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</si>
  <si>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</si>
  <si>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</si>
  <si>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</si>
  <si>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</si>
  <si>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</si>
  <si>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</si>
  <si>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</si>
  <si>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</si>
  <si>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</si>
  <si>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</si>
  <si>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</si>
  <si>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</si>
  <si>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</si>
  <si>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</si>
  <si>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</si>
  <si>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</si>
  <si>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</si>
  <si>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</si>
  <si>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</si>
  <si>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</si>
  <si>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</si>
  <si>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</si>
  <si>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</si>
  <si>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</si>
  <si>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</si>
  <si>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</si>
  <si>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</si>
  <si>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</si>
  <si>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</si>
  <si>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</si>
  <si>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</si>
  <si>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</si>
  <si>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</si>
  <si>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</si>
  <si>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</si>
  <si>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</si>
  <si>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</si>
  <si>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</si>
  <si>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</si>
  <si>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</si>
  <si>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</si>
  <si>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</si>
  <si>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</si>
  <si>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</si>
  <si>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</si>
  <si>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</si>
  <si>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</si>
  <si>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</si>
  <si>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</si>
  <si>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</si>
  <si>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</si>
  <si>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</si>
  <si>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</si>
  <si>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</si>
  <si>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</si>
  <si>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</si>
  <si>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</si>
  <si>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</si>
  <si>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</si>
  <si>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</si>
  <si>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</si>
  <si>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</si>
  <si>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</si>
  <si>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</si>
  <si>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</si>
  <si>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</si>
  <si>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</si>
  <si>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</si>
  <si>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</si>
  <si>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</si>
  <si>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</si>
  <si>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</si>
  <si>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</si>
  <si>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</si>
  <si>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</si>
  <si>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</si>
  <si>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</si>
  <si>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</si>
  <si>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</si>
  <si>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</si>
  <si>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</si>
  <si>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</si>
  <si>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</si>
  <si>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</si>
  <si>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</si>
  <si>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</si>
  <si>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</si>
  <si>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</si>
  <si>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</si>
  <si>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</si>
  <si>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</si>
  <si>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</si>
  <si>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</si>
  <si>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</si>
  <si>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</si>
  <si>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</si>
  <si>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</si>
  <si>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</si>
  <si>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</si>
  <si>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</si>
  <si>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</si>
  <si>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</si>
  <si>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</si>
  <si>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</si>
  <si>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</si>
  <si>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</si>
  <si>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</si>
  <si>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</si>
  <si>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</si>
  <si>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</si>
  <si>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</si>
  <si>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</si>
  <si>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</si>
  <si>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</si>
  <si>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</si>
  <si>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</si>
  <si>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</si>
  <si>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</si>
  <si>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</si>
  <si>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</si>
  <si>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</si>
  <si>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</si>
  <si>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</si>
  <si>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</si>
  <si>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</si>
  <si>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</si>
  <si>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</si>
  <si>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</si>
  <si>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</si>
  <si>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</si>
  <si>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</si>
  <si>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</si>
  <si>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</si>
  <si>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</si>
  <si>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</si>
  <si>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</si>
  <si>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</si>
  <si>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</si>
  <si>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</si>
  <si>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</si>
  <si>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</si>
  <si>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</si>
  <si>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</si>
  <si>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</si>
  <si>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</si>
  <si>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</si>
  <si>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</si>
  <si>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</si>
  <si>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</si>
  <si>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</si>
  <si>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</si>
  <si>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</si>
  <si>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</si>
  <si>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</si>
  <si>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</si>
  <si>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</si>
  <si>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</si>
  <si>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</si>
  <si>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</si>
  <si>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</si>
  <si>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</si>
  <si>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</si>
  <si>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</si>
  <si>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</si>
  <si>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</si>
  <si>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</si>
  <si>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</si>
  <si>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</si>
  <si>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</si>
  <si>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</si>
  <si>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</si>
  <si>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</si>
  <si>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</si>
  <si>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</si>
  <si>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</si>
  <si>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</si>
  <si>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</si>
  <si>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</si>
  <si>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</si>
  <si>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</si>
  <si>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</si>
  <si>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</si>
  <si>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</si>
  <si>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</si>
  <si>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</si>
  <si>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</si>
  <si>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</si>
  <si>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</si>
  <si>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</si>
  <si>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</si>
  <si>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</si>
  <si>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</si>
  <si>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</si>
  <si>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</si>
  <si>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</si>
  <si>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</si>
  <si>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</si>
  <si>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</si>
  <si>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</si>
  <si>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</si>
  <si>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</si>
  <si>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</si>
  <si>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</si>
  <si>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</si>
  <si>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</si>
  <si>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</si>
  <si>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</si>
  <si>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</si>
  <si>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</si>
  <si>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</si>
  <si>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</si>
  <si>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</si>
  <si>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</si>
  <si>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</si>
  <si>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</si>
  <si>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</si>
  <si>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</si>
  <si>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</si>
  <si>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</si>
  <si>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</si>
  <si>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</si>
  <si>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</si>
  <si>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</si>
  <si>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</si>
  <si>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</si>
  <si>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</si>
  <si>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</si>
  <si>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</si>
  <si>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</si>
  <si>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</si>
  <si>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</si>
  <si>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</si>
  <si>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</si>
  <si>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</si>
  <si>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</si>
  <si>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</si>
  <si>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</si>
  <si>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</si>
  <si>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</si>
  <si>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</si>
  <si>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</si>
  <si>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</si>
  <si>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</si>
  <si>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</si>
  <si>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</si>
  <si>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</si>
  <si>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</si>
  <si>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</si>
  <si>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</si>
  <si>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</si>
  <si>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</si>
  <si>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</si>
  <si>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</si>
  <si>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</si>
  <si>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</si>
  <si>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</si>
  <si>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</si>
  <si>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</si>
  <si>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</si>
  <si>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</si>
  <si>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</si>
  <si>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</si>
  <si>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</si>
  <si>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</si>
  <si>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</si>
  <si>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</si>
  <si>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</si>
  <si>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</si>
  <si>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</si>
  <si>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</si>
  <si>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</si>
  <si>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</si>
  <si>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</si>
  <si>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</si>
  <si>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</si>
  <si>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</si>
  <si>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</si>
  <si>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</si>
  <si>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</si>
  <si>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</si>
  <si>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</si>
  <si>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</si>
  <si>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</si>
  <si>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</si>
  <si>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</si>
  <si>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</si>
  <si>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</si>
  <si>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</si>
  <si>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</si>
  <si>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</si>
  <si>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</si>
  <si>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</si>
  <si>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</si>
  <si>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</si>
  <si>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</si>
  <si>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</si>
  <si>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</si>
  <si>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</si>
  <si>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</si>
  <si>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</si>
  <si>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</si>
  <si>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</si>
  <si>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</si>
  <si>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</si>
  <si>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</si>
  <si>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</si>
  <si>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</si>
  <si>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</si>
  <si>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</si>
  <si>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</si>
  <si>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</si>
  <si>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</si>
  <si>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</si>
  <si>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</si>
  <si>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</si>
  <si>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</si>
  <si>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</si>
  <si>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</si>
  <si>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</si>
  <si>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</si>
  <si>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</si>
  <si>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</si>
  <si>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</si>
  <si>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</si>
  <si>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</si>
  <si>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</si>
  <si>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</si>
  <si>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</si>
  <si>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</si>
  <si>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</si>
  <si>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</si>
  <si>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</si>
  <si>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</si>
  <si>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</si>
  <si>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</si>
  <si>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</si>
  <si>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</si>
  <si>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</si>
  <si>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</si>
  <si>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</si>
  <si>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</si>
  <si>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</si>
  <si>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</si>
  <si>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</si>
  <si>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</si>
  <si>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</si>
  <si>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</si>
  <si>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</si>
  <si>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</si>
  <si>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</si>
  <si>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</si>
  <si>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</si>
  <si>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</si>
  <si>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</si>
  <si>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</si>
  <si>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</si>
  <si>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</si>
  <si>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</si>
  <si>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</si>
  <si>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</si>
  <si>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</si>
  <si>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</si>
  <si>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</si>
  <si>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</si>
  <si>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</si>
  <si>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</si>
  <si>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</si>
  <si>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</si>
  <si>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</si>
  <si>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</si>
  <si>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</si>
  <si>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</si>
  <si>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</si>
  <si>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</si>
  <si>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</si>
  <si>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</si>
  <si>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</si>
  <si>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</si>
  <si>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</si>
  <si>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</si>
  <si>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</si>
  <si>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</si>
  <si>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</si>
  <si>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</si>
  <si>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</si>
  <si>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</si>
  <si>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</si>
  <si>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</si>
  <si>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</si>
  <si>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</si>
  <si>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</si>
  <si>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</si>
  <si>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</si>
  <si>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</si>
  <si>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</si>
  <si>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</si>
  <si>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</si>
  <si>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</si>
  <si>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</si>
  <si>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</si>
  <si>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</si>
  <si>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</si>
  <si>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</si>
  <si>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</si>
  <si>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</si>
  <si>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</si>
  <si>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</si>
  <si>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</si>
  <si>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</si>
  <si>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</si>
  <si>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</si>
  <si>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</si>
  <si>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</si>
  <si>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</si>
  <si>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</si>
  <si>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</si>
  <si>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</si>
  <si>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</si>
  <si>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</si>
  <si>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</si>
  <si>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</si>
  <si>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</si>
  <si>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</si>
  <si>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</si>
  <si>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</si>
  <si>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</si>
  <si>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</si>
  <si>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</si>
  <si>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</si>
  <si>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</si>
  <si>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</si>
  <si>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</si>
  <si>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</si>
  <si>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</si>
  <si>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</si>
  <si>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</si>
  <si>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</si>
  <si>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</si>
  <si>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</si>
  <si>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</si>
  <si>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</si>
  <si>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</si>
  <si>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</si>
  <si>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</si>
  <si>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</si>
  <si>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</si>
  <si>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</si>
  <si>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</si>
  <si>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</si>
  <si>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</si>
  <si>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</si>
  <si>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</si>
  <si>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</si>
  <si>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</si>
  <si>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</si>
  <si>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</si>
  <si>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</si>
  <si>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</si>
  <si>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</si>
  <si>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</si>
  <si>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</si>
  <si>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</si>
  <si>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</si>
  <si>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</si>
  <si>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</si>
  <si>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</si>
  <si>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</si>
  <si>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</si>
  <si>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</si>
  <si>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</si>
  <si>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</si>
  <si>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</si>
  <si>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</si>
  <si>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</si>
  <si>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</si>
  <si>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</si>
  <si>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</si>
  <si>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</si>
  <si>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</si>
  <si>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</si>
  <si>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</si>
  <si>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</si>
  <si>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</si>
  <si>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</si>
  <si>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</si>
  <si>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</si>
  <si>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</si>
  <si>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</si>
  <si>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</si>
  <si>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</si>
  <si>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</si>
  <si>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</si>
  <si>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</si>
  <si>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</si>
  <si>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</si>
  <si>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</si>
  <si>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</si>
  <si>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</si>
  <si>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</si>
  <si>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</si>
  <si>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</si>
  <si>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</si>
  <si>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</si>
  <si>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</si>
  <si>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</si>
  <si>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</si>
  <si>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</si>
  <si>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</si>
  <si>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</si>
  <si>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</si>
  <si>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</si>
  <si>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</si>
  <si>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</si>
  <si>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</si>
  <si>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</si>
  <si>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</si>
  <si>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</si>
  <si>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</si>
  <si>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</si>
  <si>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</si>
  <si>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</si>
  <si>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</si>
  <si>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</si>
  <si>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</si>
  <si>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</si>
  <si>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</si>
  <si>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</si>
  <si>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</si>
  <si>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</si>
  <si>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</si>
  <si>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</si>
  <si>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</si>
  <si>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</si>
  <si>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</si>
  <si>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</si>
  <si>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</si>
  <si>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</si>
  <si>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</si>
  <si>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</si>
  <si>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</si>
  <si>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</si>
  <si>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</si>
  <si>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</si>
  <si>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</si>
  <si>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</si>
  <si>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</si>
  <si>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</si>
  <si>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</si>
  <si>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</si>
  <si>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</si>
  <si>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</si>
  <si>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</si>
  <si>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</si>
  <si>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</si>
  <si>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</si>
  <si>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</si>
  <si>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</si>
  <si>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</si>
  <si>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</si>
  <si>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</si>
  <si>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</si>
  <si>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</si>
  <si>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</si>
  <si>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</si>
  <si>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</si>
  <si>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</si>
  <si>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</si>
  <si>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</si>
  <si>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</si>
  <si>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</si>
  <si>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</si>
  <si>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</si>
  <si>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</si>
  <si>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</si>
  <si>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</si>
  <si>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</si>
  <si>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</si>
  <si>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</si>
  <si>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</si>
  <si>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</si>
  <si>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</si>
  <si>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</si>
  <si>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</si>
  <si>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</si>
  <si>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</si>
  <si>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</si>
  <si>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</si>
  <si>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</si>
  <si>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</si>
  <si>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</si>
  <si>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</si>
  <si>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</si>
  <si>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</si>
  <si>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</si>
  <si>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</si>
  <si>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</si>
  <si>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</si>
  <si>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</si>
  <si>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</si>
  <si>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</si>
  <si>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</si>
  <si>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</si>
  <si>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</si>
  <si>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</si>
  <si>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</si>
  <si>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</si>
  <si>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</si>
  <si>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</si>
  <si>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</si>
  <si>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</si>
  <si>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</si>
  <si>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</si>
  <si>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</si>
  <si>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</si>
  <si>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</si>
  <si>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</si>
  <si>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</si>
  <si>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</si>
  <si>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</si>
  <si>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</si>
  <si>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</si>
  <si>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</si>
  <si>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</si>
  <si>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</si>
  <si>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</si>
  <si>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</si>
  <si>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</si>
  <si>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</si>
  <si>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</si>
  <si>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</si>
  <si>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</si>
  <si>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</si>
  <si>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</si>
  <si>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</si>
  <si>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</si>
  <si>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</si>
  <si>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</si>
  <si>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</si>
  <si>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</si>
  <si>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</si>
  <si>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</si>
  <si>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</si>
  <si>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</si>
  <si>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</si>
  <si>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</si>
  <si>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</si>
  <si>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</si>
  <si>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</si>
  <si>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</si>
  <si>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</si>
  <si>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</si>
  <si>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</si>
  <si>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</si>
  <si>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</si>
  <si>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</si>
  <si>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</si>
  <si>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</si>
  <si>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</si>
  <si>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</si>
  <si>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</si>
  <si>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</si>
  <si>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</si>
  <si>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</si>
  <si>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</si>
  <si>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</si>
  <si>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</si>
  <si>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</si>
  <si>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</si>
  <si>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</si>
  <si>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</si>
  <si>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</si>
  <si>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</si>
  <si>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</si>
  <si>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</si>
  <si>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</si>
  <si>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</si>
  <si>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</si>
  <si>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</si>
  <si>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</si>
  <si>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</si>
  <si>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</si>
  <si>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</si>
  <si>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</si>
  <si>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</si>
  <si>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</si>
  <si>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</si>
  <si>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</si>
  <si>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</si>
  <si>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</si>
  <si>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</si>
  <si>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</si>
  <si>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</si>
  <si>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</si>
  <si>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</si>
  <si>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</si>
  <si>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</si>
  <si>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</si>
  <si>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</si>
  <si>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</si>
  <si>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</si>
  <si>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</si>
  <si>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</si>
  <si>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</si>
  <si>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</si>
  <si>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</si>
  <si>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</si>
  <si>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</si>
  <si>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</si>
  <si>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</si>
  <si>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</si>
  <si>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</si>
  <si>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</si>
  <si>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</si>
  <si>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</si>
  <si>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</si>
  <si>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</si>
  <si>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</si>
  <si>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</si>
  <si>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</si>
  <si>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</si>
  <si>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</si>
  <si>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</si>
  <si>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</si>
  <si>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</si>
  <si>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</si>
  <si>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</si>
  <si>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</si>
  <si>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</si>
  <si>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</si>
  <si>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</si>
  <si>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</si>
  <si>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</si>
  <si>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</si>
  <si>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</si>
  <si>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</si>
  <si>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</si>
  <si>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</si>
  <si>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</si>
  <si>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</si>
  <si>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</si>
  <si>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</si>
  <si>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</si>
  <si>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</si>
  <si>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</si>
  <si>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</si>
  <si>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</si>
  <si>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</si>
  <si>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</si>
  <si>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</si>
  <si>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</si>
  <si>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</si>
  <si>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</si>
  <si>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</si>
  <si>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</si>
  <si>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</si>
  <si>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</si>
  <si>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</si>
  <si>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</si>
  <si>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</si>
  <si>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</si>
  <si>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</si>
  <si>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</si>
  <si>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</si>
  <si>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</si>
  <si>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</si>
  <si>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</si>
  <si>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</si>
  <si>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</si>
  <si>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</si>
  <si>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</si>
  <si>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</si>
  <si>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</si>
  <si>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</si>
  <si>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</si>
  <si>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</si>
  <si>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</si>
  <si>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</si>
  <si>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</si>
  <si>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</si>
  <si>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</si>
  <si>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</si>
  <si>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</si>
  <si>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</si>
  <si>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</si>
  <si>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</si>
  <si>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</si>
  <si>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</si>
  <si>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</si>
  <si>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</si>
  <si>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</si>
  <si>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</si>
  <si>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</si>
  <si>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</si>
  <si>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</si>
  <si>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</si>
  <si>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</si>
  <si>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</si>
  <si>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</si>
  <si>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</si>
  <si>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</si>
  <si>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</si>
  <si>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</si>
  <si>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</si>
  <si>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</si>
  <si>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</si>
  <si>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</si>
  <si>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</si>
  <si>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</si>
  <si>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</si>
  <si>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</si>
  <si>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</si>
  <si>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</si>
  <si>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</si>
  <si>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</si>
  <si>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</si>
  <si>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</si>
  <si>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</si>
  <si>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</si>
  <si>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</si>
  <si>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</si>
  <si>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</si>
  <si>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</si>
  <si>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</si>
  <si>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</si>
  <si>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</si>
  <si>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</si>
  <si>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</si>
  <si>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</si>
  <si>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</si>
  <si>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</si>
  <si>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</si>
  <si>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</si>
  <si>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</si>
  <si>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</si>
  <si>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</si>
  <si>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</si>
  <si>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</si>
  <si>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</si>
  <si>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</si>
  <si>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</si>
  <si>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</si>
  <si>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</si>
  <si>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</si>
  <si>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</si>
  <si>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</si>
  <si>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</si>
  <si>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</si>
  <si>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</si>
  <si>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</si>
  <si>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</si>
  <si>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</si>
  <si>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</si>
  <si>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</si>
  <si>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</si>
  <si>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</si>
  <si>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</si>
  <si>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</si>
  <si>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</si>
  <si>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</si>
  <si>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</si>
  <si>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</si>
  <si>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</si>
  <si>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</si>
  <si>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</si>
  <si>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</si>
  <si>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</si>
  <si>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</si>
  <si>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</si>
  <si>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</si>
  <si>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</si>
  <si>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</si>
  <si>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</si>
  <si>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</si>
  <si>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</si>
  <si>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</si>
  <si>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</si>
  <si>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</si>
  <si>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</si>
  <si>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</si>
  <si>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</si>
  <si>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</si>
  <si>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</si>
  <si>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</si>
  <si>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</si>
  <si>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</si>
  <si>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</si>
  <si>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</si>
  <si>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</si>
  <si>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</si>
  <si>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</si>
  <si>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</si>
  <si>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</si>
  <si>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</si>
  <si>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</si>
  <si>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</si>
  <si>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</si>
  <si>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</si>
  <si>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</si>
  <si>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</si>
  <si>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</si>
  <si>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</si>
  <si>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</si>
  <si>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</si>
  <si>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</si>
  <si>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</si>
  <si>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</si>
  <si>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</si>
  <si>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</si>
  <si>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</si>
  <si>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</si>
  <si>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</si>
  <si>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</si>
  <si>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</si>
  <si>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</si>
  <si>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</si>
  <si>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</si>
  <si>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</si>
  <si>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</si>
  <si>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</si>
  <si>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</si>
  <si>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</si>
  <si>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</si>
  <si>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</si>
  <si>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</si>
  <si>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</si>
  <si>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</si>
  <si>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</si>
  <si>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</si>
  <si>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</si>
  <si>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</si>
  <si>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</si>
  <si>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</si>
  <si>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</si>
  <si>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</si>
  <si>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</si>
  <si>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</si>
  <si>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</si>
  <si>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</si>
  <si>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</si>
  <si>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</si>
  <si>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</si>
  <si>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</si>
  <si>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</si>
  <si>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</si>
  <si>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</si>
  <si>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</si>
  <si>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</si>
  <si>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</si>
  <si>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</si>
  <si>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</si>
  <si>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</si>
  <si>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</si>
  <si>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</si>
  <si>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</si>
  <si>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</si>
  <si>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</si>
  <si>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</si>
  <si>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</si>
  <si>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</si>
  <si>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</si>
  <si>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</si>
  <si>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</si>
  <si>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</si>
  <si>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</si>
  <si>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</si>
  <si>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</si>
  <si>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</si>
  <si>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</si>
  <si>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</si>
  <si>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</si>
  <si>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</si>
  <si>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</si>
  <si>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</si>
  <si>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</si>
  <si>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</si>
  <si>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</si>
  <si>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</si>
  <si>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</si>
  <si>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</si>
  <si>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</si>
  <si>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</si>
  <si>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</si>
  <si>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</si>
  <si>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</si>
  <si>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</si>
  <si>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</si>
  <si>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</si>
  <si>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</si>
  <si>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</si>
  <si>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</si>
  <si>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</si>
  <si>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</si>
  <si>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</si>
  <si>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</si>
  <si>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</si>
  <si>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</si>
  <si>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</si>
  <si>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</si>
  <si>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</si>
  <si>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</si>
  <si>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</si>
  <si>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</si>
  <si>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</si>
  <si>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</si>
  <si>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</si>
  <si>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</si>
  <si>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</si>
  <si>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</si>
  <si>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</si>
  <si>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</si>
  <si>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</si>
  <si>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</si>
  <si>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</si>
  <si>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</si>
  <si>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</si>
  <si>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</si>
  <si>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</si>
  <si>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</si>
  <si>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</si>
  <si>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</si>
  <si>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</si>
  <si>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</si>
  <si>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</si>
  <si>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</si>
  <si>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</si>
  <si>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</si>
  <si>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</si>
  <si>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</si>
  <si>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</si>
  <si>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</si>
  <si>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</si>
  <si>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</si>
  <si>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</si>
  <si>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</si>
  <si>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</si>
  <si>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</si>
  <si>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</si>
  <si>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</si>
  <si>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</si>
  <si>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</si>
  <si>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</si>
  <si>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</si>
  <si>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</si>
  <si>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</si>
  <si>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</si>
  <si>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</si>
  <si>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</si>
  <si>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</si>
  <si>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</si>
  <si>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</si>
  <si>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</si>
  <si>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</si>
  <si>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</si>
  <si>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</si>
  <si>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</si>
  <si>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</si>
  <si>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</si>
  <si>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</si>
  <si>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</si>
  <si>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</si>
  <si>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</si>
  <si>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</si>
  <si>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</si>
  <si>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</si>
  <si>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</si>
  <si>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</si>
  <si>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</si>
  <si>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</si>
  <si>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</si>
  <si>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</si>
  <si>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</si>
  <si>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</si>
  <si>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</si>
  <si>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</si>
  <si>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</si>
  <si>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</si>
  <si>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</si>
  <si>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</si>
  <si>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</si>
  <si>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</si>
  <si>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</si>
  <si>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</si>
  <si>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</si>
  <si>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</si>
  <si>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</si>
  <si>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</si>
  <si>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</si>
  <si>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</si>
  <si>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</si>
  <si>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</si>
  <si>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</si>
  <si>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</si>
  <si>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</si>
  <si>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</si>
  <si>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</si>
  <si>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</si>
  <si>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</si>
  <si>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</si>
  <si>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</si>
  <si>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</si>
  <si>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</si>
  <si>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</si>
  <si>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</si>
  <si>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</si>
  <si>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</si>
  <si>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</si>
  <si>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</si>
  <si>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</si>
  <si>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</si>
  <si>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</si>
  <si>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</si>
  <si>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</si>
  <si>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</si>
  <si>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</si>
  <si>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</si>
  <si>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</si>
  <si>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</si>
  <si>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</si>
  <si>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</si>
  <si>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</si>
  <si>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</si>
  <si>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</si>
  <si>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</si>
  <si>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</si>
  <si>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</si>
  <si>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</si>
  <si>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</si>
  <si>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</si>
  <si>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</si>
  <si>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</si>
  <si>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</si>
  <si>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</si>
  <si>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</si>
  <si>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</si>
  <si>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</si>
  <si>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</si>
  <si>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</si>
  <si>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</si>
  <si>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</si>
  <si>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</si>
  <si>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</si>
  <si>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</si>
  <si>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</si>
  <si>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</si>
  <si>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</si>
  <si>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</si>
  <si>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</si>
  <si>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</si>
  <si>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</si>
  <si>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</si>
  <si>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</si>
  <si>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</si>
  <si>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</si>
  <si>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</si>
  <si>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</si>
  <si>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</si>
  <si>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</si>
  <si>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</si>
  <si>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</si>
  <si>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</si>
  <si>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</si>
  <si>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</si>
  <si>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</si>
  <si>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</si>
  <si>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</si>
  <si>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</si>
  <si>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</si>
  <si>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</si>
  <si>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</si>
  <si>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</si>
  <si>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</si>
  <si>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</si>
  <si>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</si>
  <si>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</si>
  <si>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</si>
  <si>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</si>
  <si>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</si>
  <si>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</si>
  <si>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</si>
  <si>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</si>
  <si>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</si>
  <si>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</si>
  <si>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</si>
  <si>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</si>
  <si>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</si>
  <si>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</si>
  <si>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</si>
  <si>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</si>
  <si>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</si>
  <si>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</si>
  <si>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</si>
  <si>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</si>
  <si>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</si>
  <si>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</si>
  <si>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</si>
  <si>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</si>
  <si>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</si>
  <si>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</si>
  <si>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</si>
  <si>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</si>
  <si>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</si>
  <si>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</si>
  <si>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</si>
  <si>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</si>
  <si>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</si>
  <si>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</si>
  <si>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</si>
  <si>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</si>
  <si>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</si>
  <si>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</si>
  <si>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</si>
  <si>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</si>
  <si>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</si>
  <si>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</si>
  <si>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</si>
  <si>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</si>
  <si>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</si>
  <si>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</si>
  <si>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</si>
  <si>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</si>
  <si>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</si>
  <si>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</si>
  <si>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</si>
  <si>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</si>
  <si>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</si>
  <si>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</si>
  <si>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</si>
  <si>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</si>
  <si>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</si>
  <si>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</si>
  <si>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</si>
  <si>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</si>
  <si>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</si>
  <si>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</si>
  <si>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</si>
  <si>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</si>
  <si>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</si>
  <si>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</si>
  <si>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</si>
  <si>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</si>
  <si>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</si>
  <si>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</si>
  <si>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</si>
  <si>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</si>
  <si>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</si>
  <si>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</si>
  <si>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</si>
  <si>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</si>
  <si>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</si>
  <si>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</si>
  <si>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</si>
  <si>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</si>
  <si>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</si>
  <si>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</si>
  <si>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</si>
  <si>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</si>
  <si>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</si>
  <si>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</si>
  <si>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</si>
  <si>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</si>
  <si>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</si>
  <si>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</si>
  <si>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</si>
  <si>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</si>
  <si>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</si>
  <si>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</si>
  <si>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</si>
  <si>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</si>
  <si>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</si>
  <si>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</si>
  <si>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</si>
  <si>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</si>
  <si>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</si>
  <si>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</si>
  <si>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</si>
  <si>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</si>
  <si>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</si>
  <si>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</si>
  <si>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</si>
  <si>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</si>
  <si>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</si>
  <si>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</si>
  <si>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</si>
  <si>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</si>
  <si>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</si>
  <si>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</si>
  <si>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</si>
  <si>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</si>
  <si>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</si>
  <si>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</si>
  <si>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</si>
  <si>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</si>
  <si>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</si>
  <si>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</si>
  <si>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</si>
  <si>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</si>
  <si>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</si>
  <si>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</si>
  <si>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</si>
  <si>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</si>
  <si>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</si>
  <si>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</si>
  <si>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</si>
  <si>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</si>
  <si>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</si>
  <si>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</si>
  <si>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</si>
  <si>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</si>
  <si>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</si>
  <si>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</si>
  <si>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</si>
  <si>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</si>
  <si>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</si>
  <si>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</si>
  <si>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</si>
  <si>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</si>
  <si>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</si>
  <si>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</si>
  <si>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</si>
  <si>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</si>
  <si>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</si>
  <si>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</si>
  <si>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</si>
  <si>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</si>
  <si>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</si>
  <si>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</si>
  <si>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</si>
  <si>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</si>
  <si>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</si>
  <si>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</si>
  <si>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</si>
  <si>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</si>
  <si>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</si>
  <si>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</si>
  <si>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</si>
  <si>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</si>
  <si>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</si>
  <si>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</si>
  <si>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</si>
  <si>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</si>
  <si>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</si>
  <si>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</si>
  <si>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</si>
  <si>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</si>
  <si>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</si>
  <si>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</si>
  <si>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</si>
  <si>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</si>
  <si>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</si>
  <si>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</si>
  <si>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</si>
  <si>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</si>
  <si>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</si>
  <si>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</si>
  <si>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</si>
  <si>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</si>
  <si>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</si>
  <si>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</si>
  <si>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</si>
  <si>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</si>
  <si>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</si>
  <si>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</si>
  <si>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</si>
  <si>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</si>
  <si>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</si>
  <si>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</si>
  <si>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</si>
  <si>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</si>
  <si>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</si>
  <si>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</si>
  <si>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</si>
  <si>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</si>
  <si>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</si>
  <si>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</si>
  <si>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</si>
  <si>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</si>
  <si>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</si>
  <si>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</si>
  <si>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</si>
  <si>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</si>
  <si>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</si>
  <si>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</si>
  <si>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</si>
  <si>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</si>
  <si>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</si>
  <si>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</si>
  <si>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</si>
  <si>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</si>
  <si>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</si>
  <si>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</si>
  <si>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</si>
  <si>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</si>
  <si>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</si>
  <si>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</si>
  <si>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</si>
  <si>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</si>
  <si>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</si>
  <si>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</si>
  <si>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</si>
  <si>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</si>
  <si>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</si>
  <si>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</si>
  <si>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</si>
  <si>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</si>
  <si>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</si>
  <si>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</si>
  <si>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</si>
  <si>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</si>
  <si>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</si>
  <si>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</si>
  <si>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</si>
  <si>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</si>
  <si>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</si>
  <si>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</si>
  <si>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</si>
  <si>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</si>
  <si>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</si>
  <si>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</si>
  <si>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</si>
  <si>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</si>
  <si>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</si>
  <si>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</si>
  <si>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</si>
  <si>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</si>
  <si>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</si>
  <si>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</si>
  <si>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</si>
  <si>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</si>
  <si>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</si>
  <si>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</si>
  <si>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</si>
  <si>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</si>
  <si>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</si>
  <si>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</si>
  <si>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</si>
  <si>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</si>
  <si>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</si>
  <si>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</si>
  <si>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</si>
  <si>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</si>
  <si>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</si>
  <si>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</si>
  <si>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</si>
  <si>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</si>
  <si>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</si>
  <si>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</si>
  <si>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</si>
  <si>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</si>
  <si>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</si>
  <si>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</si>
  <si>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</si>
  <si>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</si>
  <si>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</si>
  <si>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</si>
  <si>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</si>
  <si>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</si>
  <si>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</si>
  <si>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</si>
  <si>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</si>
  <si>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</si>
  <si>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</si>
  <si>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</si>
  <si>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</si>
  <si>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</si>
  <si>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</si>
  <si>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</si>
  <si>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</si>
  <si>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</si>
  <si>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</si>
  <si>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</si>
  <si>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</si>
  <si>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</si>
  <si>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</si>
  <si>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</si>
  <si>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</si>
  <si>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</si>
  <si>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</si>
  <si>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</si>
  <si>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</si>
  <si>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</si>
  <si>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</si>
  <si>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</si>
  <si>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</si>
  <si>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</si>
  <si>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</si>
  <si>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</si>
  <si>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</si>
  <si>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</si>
  <si>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</si>
  <si>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</si>
  <si>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</si>
  <si>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</si>
  <si>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</si>
  <si>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</si>
  <si>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</si>
  <si>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</si>
  <si>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</si>
  <si>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</si>
  <si>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</si>
  <si>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</si>
  <si>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</si>
  <si>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</si>
  <si>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</si>
  <si>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</si>
  <si>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</si>
  <si>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</si>
  <si>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</si>
  <si>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</si>
  <si>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</si>
  <si>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</si>
  <si>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</si>
  <si>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</si>
  <si>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</si>
  <si>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</si>
  <si>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</si>
  <si>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</si>
  <si>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</si>
  <si>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</si>
  <si>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</si>
  <si>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</si>
  <si>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</si>
  <si>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</si>
  <si>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</si>
  <si>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</si>
  <si>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</si>
  <si>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</si>
  <si>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</si>
  <si>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</si>
  <si>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</si>
  <si>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</si>
  <si>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</si>
  <si>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</si>
  <si>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</si>
  <si>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</si>
  <si>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</si>
  <si>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</si>
  <si>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</si>
  <si>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</si>
  <si>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</si>
  <si>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</si>
  <si>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</si>
  <si>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</si>
  <si>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</si>
  <si>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</si>
  <si>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</si>
  <si>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</si>
  <si>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</si>
  <si>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</si>
  <si>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</si>
  <si>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</si>
  <si>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</si>
  <si>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</si>
  <si>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</si>
  <si>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</si>
  <si>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</si>
  <si>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</si>
  <si>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</si>
  <si>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</si>
  <si>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</si>
  <si>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</si>
  <si>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</si>
  <si>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</si>
  <si>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</si>
  <si>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</si>
  <si>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</si>
  <si>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</si>
  <si>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</si>
  <si>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</si>
  <si>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</si>
  <si>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</si>
  <si>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</si>
  <si>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</si>
  <si>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</si>
  <si>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</si>
  <si>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</si>
  <si>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</si>
  <si>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</si>
  <si>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</si>
  <si>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</si>
  <si>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</si>
  <si>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</si>
  <si>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</si>
  <si>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</si>
  <si>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</si>
  <si>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</si>
  <si>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</si>
  <si>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</si>
  <si>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</si>
  <si>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</si>
  <si>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</si>
  <si>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</si>
  <si>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</si>
  <si>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</si>
  <si>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</si>
  <si>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</si>
  <si>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</si>
  <si>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</si>
  <si>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</si>
  <si>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</si>
  <si>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</si>
  <si>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</si>
  <si>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</si>
  <si>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</si>
  <si>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</si>
  <si>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</si>
  <si>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</si>
  <si>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</si>
  <si>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</si>
  <si>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</si>
  <si>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</si>
  <si>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</si>
  <si>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</si>
  <si>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</si>
  <si>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</si>
  <si>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</si>
  <si>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</si>
  <si>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</si>
  <si>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</si>
  <si>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</si>
  <si>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</si>
  <si>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</si>
  <si>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</si>
  <si>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</si>
  <si>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</si>
  <si>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</si>
  <si>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</si>
  <si>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</si>
  <si>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</si>
  <si>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</si>
  <si>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</si>
  <si>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</si>
  <si>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</si>
  <si>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</si>
  <si>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</si>
  <si>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</si>
  <si>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</si>
  <si>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</si>
  <si>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</si>
  <si>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</si>
  <si>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</si>
  <si>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</si>
  <si>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</si>
  <si>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</si>
  <si>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</si>
  <si>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</si>
  <si>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</si>
  <si>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</si>
  <si>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</si>
  <si>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</si>
  <si>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</si>
  <si>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</si>
  <si>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</si>
  <si>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</si>
  <si>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</si>
  <si>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</si>
  <si>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</si>
  <si>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</si>
  <si>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</si>
  <si>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</si>
  <si>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</si>
  <si>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</si>
  <si>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</si>
  <si>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</si>
  <si>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</si>
  <si>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</si>
  <si>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</si>
  <si>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</si>
  <si>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</si>
  <si>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</si>
  <si>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</si>
  <si>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</si>
  <si>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</si>
  <si>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</si>
  <si>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</si>
  <si>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</si>
  <si>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</si>
  <si>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</si>
  <si>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</si>
  <si>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</si>
  <si>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</si>
  <si>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</si>
  <si>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</si>
  <si>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</si>
  <si>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</si>
  <si>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</si>
  <si>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</si>
  <si>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</si>
  <si>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</si>
  <si>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</si>
  <si>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</si>
  <si>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</si>
  <si>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</si>
  <si>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</si>
  <si>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</si>
  <si>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</si>
  <si>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</si>
  <si>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</si>
  <si>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</si>
  <si>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</si>
  <si>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</si>
  <si>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</si>
  <si>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</si>
  <si>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</si>
  <si>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</si>
  <si>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</si>
  <si>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</si>
  <si>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</si>
  <si>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</si>
  <si>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</si>
  <si>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</si>
  <si>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</si>
  <si>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</si>
  <si>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</si>
  <si>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</si>
  <si>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</si>
  <si>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</si>
  <si>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</si>
  <si>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</si>
  <si>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</si>
  <si>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</si>
  <si>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</si>
  <si>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</si>
  <si>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</si>
  <si>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</si>
  <si>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</si>
  <si>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</si>
  <si>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</si>
  <si>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</si>
  <si>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</si>
  <si>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</si>
  <si>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</si>
  <si>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</si>
  <si>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</si>
  <si>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</si>
  <si>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</si>
  <si>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</si>
  <si>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</si>
  <si>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</si>
  <si>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</si>
  <si>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</si>
  <si>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</si>
  <si>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</si>
  <si>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</si>
  <si>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</si>
  <si>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</si>
  <si>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</si>
  <si>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</si>
  <si>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</si>
  <si>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</si>
  <si>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</si>
  <si>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</si>
  <si>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</si>
  <si>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</si>
  <si>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</si>
  <si>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</si>
  <si>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</si>
  <si>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</si>
  <si>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</si>
  <si>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</si>
  <si>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</si>
  <si>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</si>
  <si>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</si>
  <si>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</si>
  <si>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</si>
  <si>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</si>
  <si>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</si>
  <si>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</si>
  <si>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</si>
  <si>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</si>
  <si>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</si>
  <si>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</si>
  <si>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</si>
  <si>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</si>
  <si>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</si>
  <si>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</si>
  <si>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</si>
  <si>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</si>
  <si>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</si>
  <si>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</si>
  <si>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</si>
  <si>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</si>
  <si>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</si>
  <si>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</si>
  <si>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</si>
  <si>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</si>
  <si>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</si>
  <si>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</si>
  <si>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</si>
  <si>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</si>
  <si>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</si>
  <si>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</si>
  <si>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</si>
  <si>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</si>
  <si>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</si>
  <si>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</si>
  <si>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</si>
  <si>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</si>
  <si>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</si>
  <si>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</si>
  <si>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</si>
  <si>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</si>
  <si>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</si>
  <si>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</si>
  <si>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</si>
  <si>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</si>
  <si>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</si>
  <si>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</si>
  <si>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</si>
  <si>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</si>
  <si>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</si>
  <si>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</si>
  <si>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</si>
  <si>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</si>
  <si>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</si>
  <si>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</si>
  <si>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</si>
  <si>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</si>
  <si>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</si>
  <si>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</si>
  <si>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</si>
  <si>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</si>
  <si>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</si>
  <si>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</si>
  <si>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</si>
  <si>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</si>
  <si>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</si>
  <si>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</si>
  <si>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</si>
  <si>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</si>
  <si>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</si>
  <si>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</si>
  <si>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</si>
  <si>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</si>
  <si>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</si>
  <si>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</si>
  <si>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</si>
  <si>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</si>
  <si>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</si>
  <si>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</si>
  <si>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</si>
  <si>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</si>
  <si>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</si>
  <si>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</si>
  <si>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</si>
  <si>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</si>
  <si>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</si>
  <si>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</si>
  <si>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</si>
  <si>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</si>
  <si>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</si>
  <si>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</si>
  <si>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</si>
  <si>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</si>
  <si>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</si>
  <si>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</si>
  <si>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</si>
  <si>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</si>
  <si>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</si>
  <si>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</si>
  <si>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</si>
  <si>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</si>
  <si>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</si>
  <si>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</si>
  <si>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</si>
  <si>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</si>
  <si>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</si>
  <si>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</si>
  <si>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</si>
  <si>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</si>
  <si>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</si>
  <si>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</si>
  <si>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</si>
  <si>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</si>
  <si>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</si>
  <si>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</si>
  <si>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</si>
  <si>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</si>
  <si>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</si>
  <si>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</si>
  <si>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</si>
  <si>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</si>
  <si>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</si>
  <si>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</si>
  <si>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</si>
  <si>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</si>
  <si>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</si>
  <si>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</si>
  <si>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</si>
  <si>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</si>
  <si>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</si>
  <si>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</si>
  <si>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</si>
  <si>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</si>
  <si>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</si>
  <si>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</si>
  <si>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</si>
  <si>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</si>
  <si>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</si>
  <si>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</si>
  <si>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</si>
  <si>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</si>
  <si>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</si>
  <si>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</si>
  <si>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</si>
  <si>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</si>
  <si>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</si>
  <si>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</si>
  <si>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</si>
  <si>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</si>
  <si>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</si>
  <si>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</si>
  <si>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</si>
  <si>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</si>
  <si>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</si>
  <si>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</si>
  <si>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</si>
  <si>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</si>
  <si>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</si>
  <si>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</si>
  <si>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</si>
  <si>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</si>
  <si>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</si>
  <si>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</si>
  <si>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</si>
  <si>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</si>
  <si>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</si>
  <si>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</si>
  <si>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</si>
  <si>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</si>
  <si>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</si>
  <si>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</si>
  <si>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</si>
  <si>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</si>
  <si>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</si>
  <si>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</si>
  <si>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</si>
  <si>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</si>
  <si>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</si>
  <si>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</si>
  <si>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</si>
  <si>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</si>
  <si>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</si>
  <si>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</si>
  <si>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</si>
  <si>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</si>
  <si>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</si>
  <si>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</si>
  <si>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</si>
  <si>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</si>
  <si>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</si>
  <si>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</si>
  <si>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</si>
  <si>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</si>
  <si>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</si>
  <si>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</si>
  <si>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</si>
  <si>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</si>
  <si>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</si>
  <si>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</si>
  <si>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</si>
  <si>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</si>
  <si>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</si>
  <si>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</si>
  <si>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</si>
  <si>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</si>
  <si>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</si>
  <si>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</si>
  <si>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</si>
  <si>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</si>
  <si>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</si>
  <si>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</si>
  <si>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</si>
  <si>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</si>
  <si>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</si>
  <si>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</si>
  <si>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</si>
  <si>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</si>
  <si>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</si>
  <si>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</si>
  <si>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</si>
  <si>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</si>
  <si>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</si>
  <si>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</si>
  <si>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</si>
  <si>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</si>
  <si>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</si>
  <si>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</si>
  <si>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</si>
  <si>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</si>
  <si>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</si>
  <si>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</si>
  <si>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</si>
  <si>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</si>
  <si>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</si>
  <si>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</si>
  <si>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</si>
  <si>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</si>
  <si>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</si>
  <si>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</si>
  <si>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</si>
  <si>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</si>
  <si>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</si>
  <si>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</si>
  <si>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</si>
  <si>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</si>
  <si>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</si>
  <si>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</si>
  <si>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</si>
  <si>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</si>
  <si>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</si>
  <si>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</si>
  <si>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</si>
  <si>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</si>
  <si>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</si>
  <si>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</si>
  <si>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</si>
  <si>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</si>
  <si>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</si>
  <si>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</si>
  <si>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</si>
  <si>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</si>
  <si>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</si>
  <si>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</si>
  <si>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</si>
  <si>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</si>
  <si>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</si>
  <si>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</si>
  <si>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</si>
  <si>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</si>
  <si>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</si>
  <si>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</si>
  <si>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</si>
  <si>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</si>
  <si>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</si>
  <si>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</si>
  <si>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</si>
  <si>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</si>
  <si>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</si>
  <si>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</si>
  <si>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</si>
  <si>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</si>
  <si>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</si>
  <si>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</si>
  <si>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</si>
  <si>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</si>
  <si>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</si>
  <si>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</si>
  <si>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</si>
  <si>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</si>
  <si>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</si>
  <si>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</si>
  <si>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</si>
  <si>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</si>
  <si>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</si>
  <si>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</si>
  <si>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</si>
  <si>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</si>
  <si>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</si>
  <si>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</si>
  <si>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</si>
  <si>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</si>
  <si>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</si>
  <si>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</si>
  <si>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</si>
  <si>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</si>
  <si>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</si>
  <si>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</si>
  <si>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</si>
  <si>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</si>
  <si>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</si>
  <si>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</si>
  <si>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</si>
  <si>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</si>
  <si>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</si>
  <si>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</si>
  <si>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</si>
  <si>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</si>
  <si>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</si>
  <si>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</si>
  <si>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</si>
  <si>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</si>
  <si>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</si>
  <si>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</si>
  <si>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</si>
  <si>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</si>
  <si>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</si>
  <si>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</si>
  <si>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</si>
  <si>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</si>
  <si>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</si>
  <si>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</si>
  <si>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</si>
  <si>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</si>
  <si>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</si>
  <si>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</si>
  <si>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</si>
  <si>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</si>
  <si>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</si>
  <si>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</si>
  <si>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</si>
  <si>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</si>
  <si>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</si>
  <si>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</si>
  <si>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</si>
  <si>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</si>
  <si>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</si>
  <si>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</si>
  <si>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</si>
  <si>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</si>
  <si>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</si>
  <si>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</si>
  <si>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</si>
  <si>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</si>
  <si>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</si>
  <si>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</si>
  <si>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</si>
  <si>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</si>
  <si>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</si>
  <si>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</si>
  <si>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</si>
  <si>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</si>
  <si>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</si>
  <si>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</si>
  <si>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</si>
  <si>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</si>
  <si>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</si>
  <si>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</si>
  <si>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</si>
  <si>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</si>
  <si>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</si>
  <si>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</si>
  <si>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</si>
  <si>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</si>
  <si>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</si>
  <si>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</si>
  <si>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</si>
  <si>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</si>
  <si>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</si>
  <si>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</si>
  <si>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</si>
  <si>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</si>
  <si>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</si>
  <si>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</si>
  <si>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</si>
  <si>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</si>
  <si>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</si>
  <si>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</si>
  <si>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</si>
  <si>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</si>
  <si>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</si>
  <si>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</si>
  <si>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</si>
  <si>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</si>
  <si>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</si>
  <si>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</si>
  <si>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</si>
  <si>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</si>
  <si>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</si>
  <si>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</si>
  <si>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</si>
  <si>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</si>
  <si>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</si>
  <si>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</si>
  <si>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</si>
  <si>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</si>
  <si>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</si>
  <si>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</si>
  <si>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</si>
  <si>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</si>
  <si>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</si>
  <si>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</si>
  <si>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</si>
  <si>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</si>
  <si>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</si>
  <si>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</si>
  <si>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</si>
  <si>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</si>
  <si>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</si>
  <si>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</si>
  <si>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</si>
  <si>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</si>
  <si>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</si>
  <si>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</si>
  <si>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</si>
  <si>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</si>
  <si>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</si>
  <si>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</si>
  <si>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</si>
  <si>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</si>
  <si>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</si>
  <si>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</si>
  <si>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</si>
  <si>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</si>
  <si>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</si>
  <si>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</si>
  <si>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</si>
  <si>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</si>
  <si>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</si>
  <si>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</si>
  <si>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</si>
  <si>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</si>
  <si>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</si>
  <si>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</si>
  <si>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</si>
  <si>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</si>
  <si>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</si>
  <si>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</si>
  <si>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</si>
  <si>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</si>
  <si>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</si>
  <si>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</si>
  <si>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</si>
  <si>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</si>
  <si>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</si>
  <si>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</si>
  <si>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</si>
  <si>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</si>
  <si>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</si>
  <si>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</si>
  <si>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</si>
  <si>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</si>
  <si>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</si>
  <si>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</si>
  <si>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</si>
  <si>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</si>
  <si>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</si>
  <si>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</si>
  <si>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</si>
  <si>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</si>
  <si>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</si>
  <si>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</si>
  <si>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</si>
  <si>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</si>
  <si>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</si>
  <si>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</si>
  <si>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</si>
  <si>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</si>
  <si>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</si>
  <si>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</si>
  <si>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</si>
  <si>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</si>
  <si>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</si>
  <si>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</si>
  <si>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</si>
  <si>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</si>
  <si>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</si>
  <si>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</si>
  <si>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</si>
  <si>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</si>
  <si>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</si>
  <si>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</si>
  <si>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</si>
  <si>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</si>
  <si>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</si>
  <si>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</si>
  <si>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</si>
  <si>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</si>
  <si>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</si>
  <si>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</si>
  <si>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</si>
  <si>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</si>
  <si>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</si>
  <si>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</si>
  <si>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</si>
  <si>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</si>
  <si>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</si>
  <si>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</si>
  <si>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</si>
  <si>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</si>
  <si>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</si>
  <si>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</si>
  <si>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</si>
  <si>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</si>
  <si>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</si>
  <si>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</si>
  <si>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</si>
  <si>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</si>
  <si>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</si>
  <si>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</si>
  <si>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</si>
  <si>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</si>
  <si>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</si>
  <si>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</si>
  <si>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</si>
  <si>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</si>
  <si>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</si>
  <si>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</si>
  <si>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</si>
  <si>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</si>
  <si>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</si>
  <si>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</si>
  <si>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</si>
  <si>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</si>
  <si>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</si>
  <si>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</si>
  <si>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</si>
  <si>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</si>
  <si>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</si>
  <si>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</si>
  <si>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</si>
  <si>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</si>
  <si>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</si>
  <si>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</si>
  <si>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</si>
  <si>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</si>
  <si>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</si>
  <si>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</si>
  <si>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</si>
  <si>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</si>
  <si>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</si>
  <si>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</si>
  <si>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</si>
  <si>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</si>
  <si>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</si>
  <si>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</si>
  <si>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</si>
  <si>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</si>
  <si>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</si>
  <si>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</si>
  <si>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</si>
  <si>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</si>
  <si>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</si>
  <si>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</si>
  <si>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</si>
  <si>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</si>
  <si>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</si>
  <si>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</si>
  <si>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</si>
  <si>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</si>
  <si>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</si>
  <si>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</si>
  <si>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</si>
  <si>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</si>
  <si>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</si>
  <si>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</si>
  <si>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</si>
  <si>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</si>
  <si>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</si>
  <si>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</si>
  <si>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</si>
  <si>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</si>
  <si>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</si>
  <si>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</si>
  <si>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</si>
  <si>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</si>
  <si>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</si>
  <si>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</si>
  <si>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</si>
  <si>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</si>
  <si>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</si>
  <si>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</si>
  <si>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</si>
  <si>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</si>
  <si>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</si>
  <si>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</si>
  <si>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</si>
  <si>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</si>
  <si>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</si>
  <si>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</si>
  <si>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</si>
  <si>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</si>
  <si>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</si>
  <si>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</si>
  <si>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</si>
  <si>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</si>
  <si>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</si>
  <si>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</si>
  <si>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</si>
  <si>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</si>
  <si>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</si>
  <si>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</si>
  <si>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</si>
  <si>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</si>
  <si>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</si>
  <si>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</si>
  <si>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</si>
  <si>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</si>
  <si>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</si>
  <si>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</si>
  <si>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</si>
  <si>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</si>
  <si>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</si>
  <si>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</si>
  <si>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</si>
  <si>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</si>
  <si>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</si>
  <si>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</si>
  <si>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</si>
  <si>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</si>
  <si>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</si>
  <si>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</si>
  <si>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</si>
  <si>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</si>
  <si>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</si>
  <si>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</si>
  <si>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</si>
  <si>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</si>
  <si>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</si>
  <si>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</si>
  <si>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</si>
  <si>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</si>
  <si>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</si>
  <si>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</si>
  <si>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</si>
  <si>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</si>
  <si>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</si>
  <si>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</si>
  <si>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</si>
  <si>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</si>
  <si>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</si>
  <si>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</si>
  <si>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</si>
  <si>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</si>
  <si>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</si>
  <si>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</si>
  <si>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</si>
  <si>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</si>
  <si>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</si>
  <si>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</si>
  <si>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</si>
  <si>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</si>
  <si>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</si>
  <si>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</si>
  <si>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</si>
  <si>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</si>
  <si>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</si>
  <si>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</si>
  <si>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</si>
  <si>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</si>
  <si>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</si>
  <si>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</si>
  <si>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</si>
  <si>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</si>
  <si>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</si>
  <si>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</si>
  <si>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</si>
  <si>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</si>
  <si>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</si>
  <si>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</si>
  <si>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</si>
  <si>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</si>
  <si>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</si>
  <si>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</si>
  <si>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</si>
  <si>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</si>
  <si>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</si>
  <si>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</si>
  <si>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</si>
  <si>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</si>
  <si>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</si>
  <si>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</si>
  <si>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</si>
  <si>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</si>
  <si>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</si>
  <si>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</si>
  <si>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</si>
  <si>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</si>
  <si>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</si>
  <si>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</si>
  <si>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</si>
  <si>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</si>
  <si>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</si>
  <si>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</si>
  <si>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</si>
  <si>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</si>
  <si>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</si>
  <si>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</si>
  <si>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</si>
  <si>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</si>
  <si>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</si>
  <si>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</si>
  <si>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</si>
  <si>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</si>
  <si>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</si>
  <si>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</si>
  <si>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</si>
  <si>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</si>
  <si>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</si>
  <si>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</si>
  <si>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</si>
  <si>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</si>
  <si>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</si>
  <si>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</si>
  <si>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</si>
  <si>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</si>
  <si>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</si>
  <si>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</si>
  <si>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</si>
  <si>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</si>
  <si>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</si>
  <si>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</si>
  <si>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</si>
  <si>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</si>
  <si>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</si>
  <si>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</si>
  <si>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</si>
  <si>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</si>
  <si>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</si>
  <si>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</si>
  <si>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</si>
  <si>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</si>
  <si>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</si>
  <si>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</si>
  <si>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</si>
  <si>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</si>
  <si>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</si>
  <si>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</si>
  <si>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</si>
  <si>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</si>
  <si>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</si>
  <si>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</si>
  <si>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</si>
  <si>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</si>
  <si>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</si>
  <si>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</si>
  <si>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</si>
  <si>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</si>
  <si>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</si>
  <si>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</si>
  <si>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</si>
  <si>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</si>
  <si>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</si>
  <si>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</si>
  <si>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</si>
  <si>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</si>
  <si>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</si>
  <si>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</si>
  <si>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</si>
  <si>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</si>
  <si>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</si>
  <si>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</si>
  <si>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</si>
  <si>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</si>
  <si>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</si>
  <si>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</si>
  <si>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</si>
  <si>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</si>
  <si>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</si>
  <si>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</si>
  <si>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</si>
  <si>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</si>
  <si>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</si>
  <si>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</si>
  <si>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</si>
  <si>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</si>
  <si>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</si>
  <si>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</si>
  <si>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</si>
  <si>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</si>
  <si>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</si>
  <si>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</si>
  <si>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</si>
  <si>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</si>
  <si>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</si>
  <si>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</si>
  <si>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</si>
  <si>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</si>
  <si>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</si>
  <si>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</si>
  <si>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</si>
  <si>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</si>
  <si>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</si>
  <si>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</si>
  <si>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</si>
  <si>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</si>
  <si>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</si>
  <si>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</si>
  <si>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</si>
  <si>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</si>
  <si>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</si>
  <si>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</si>
  <si>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</si>
  <si>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</si>
  <si>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</si>
  <si>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</si>
  <si>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</si>
  <si>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</si>
  <si>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</si>
  <si>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</si>
  <si>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</si>
  <si>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</si>
  <si>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</si>
  <si>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</si>
  <si>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</si>
  <si>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</si>
  <si>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</si>
  <si>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</si>
  <si>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</si>
  <si>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</si>
  <si>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</si>
  <si>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</si>
  <si>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</si>
  <si>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</si>
  <si>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</si>
  <si>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</si>
  <si>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</si>
  <si>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</si>
  <si>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</si>
  <si>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</si>
  <si>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</si>
  <si>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</si>
  <si>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</si>
  <si>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</si>
  <si>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</si>
  <si>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</si>
  <si>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</si>
  <si>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</si>
  <si>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</si>
  <si>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</si>
  <si>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</si>
  <si>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</si>
  <si>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</si>
  <si>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</si>
  <si>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</si>
  <si>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</si>
  <si>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</si>
  <si>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</si>
  <si>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</si>
  <si>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</si>
  <si>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</si>
  <si>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</si>
  <si>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</si>
  <si>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</si>
  <si>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</si>
  <si>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</si>
  <si>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</si>
  <si>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</si>
  <si>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</si>
  <si>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</si>
  <si>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</si>
  <si>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</si>
  <si>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</si>
  <si>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</si>
  <si>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</si>
  <si>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</si>
  <si>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</si>
  <si>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</si>
  <si>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</si>
  <si>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</si>
  <si>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</si>
  <si>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</si>
  <si>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</si>
  <si>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</si>
  <si>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</si>
  <si>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</si>
  <si>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</si>
  <si>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</si>
  <si>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</si>
  <si>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</si>
  <si>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</si>
  <si>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</si>
  <si>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</si>
  <si>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</si>
  <si>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</si>
  <si>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</si>
  <si>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</si>
  <si>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</si>
  <si>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</si>
  <si>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</si>
  <si>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</si>
  <si>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</si>
  <si>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</si>
  <si>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</si>
  <si>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</si>
  <si>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</si>
  <si>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</si>
  <si>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</si>
  <si>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</si>
  <si>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</si>
  <si>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</si>
  <si>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</si>
  <si>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</si>
  <si>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</si>
  <si>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</si>
  <si>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</si>
  <si>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</si>
  <si>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</si>
  <si>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</si>
  <si>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</si>
  <si>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</si>
  <si>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</si>
  <si>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</si>
  <si>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</si>
  <si>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</si>
  <si>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</si>
  <si>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</si>
  <si>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</si>
  <si>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</si>
  <si>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</si>
  <si>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</si>
  <si>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</si>
  <si>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</si>
  <si>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</si>
  <si>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</si>
  <si>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</si>
  <si>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</si>
  <si>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</si>
  <si>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</si>
  <si>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</si>
  <si>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</si>
  <si>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</si>
  <si>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</si>
  <si>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</si>
  <si>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</si>
  <si>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</si>
  <si>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</si>
  <si>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</si>
  <si>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</si>
  <si>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</si>
  <si>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</si>
  <si>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</si>
  <si>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</si>
  <si>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</si>
  <si>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</si>
  <si>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</si>
  <si>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</si>
  <si>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</si>
  <si>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</si>
  <si>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</si>
  <si>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</si>
  <si>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</si>
  <si>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</si>
  <si>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</si>
  <si>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</si>
  <si>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</si>
  <si>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</si>
  <si>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</si>
  <si>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</si>
  <si>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</si>
  <si>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</si>
  <si>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</si>
  <si>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</si>
  <si>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</si>
  <si>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</si>
  <si>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</si>
  <si>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</si>
  <si>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</si>
  <si>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</si>
  <si>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</si>
  <si>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</si>
  <si>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</si>
  <si>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</si>
  <si>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</si>
  <si>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</si>
  <si>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</si>
  <si>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</si>
  <si>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</si>
  <si>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</si>
  <si>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</si>
  <si>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</si>
  <si>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</si>
  <si>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</si>
  <si>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</si>
  <si>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</si>
  <si>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</si>
  <si>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</si>
  <si>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</si>
  <si>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</si>
  <si>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</si>
  <si>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</si>
  <si>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</si>
  <si>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</si>
  <si>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</si>
  <si>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</si>
  <si>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</si>
  <si>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</si>
  <si>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</si>
  <si>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</si>
  <si>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</si>
  <si>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</si>
  <si>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</si>
  <si>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</si>
  <si>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</si>
  <si>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</si>
  <si>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</si>
  <si>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</si>
  <si>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</si>
  <si>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</si>
  <si>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</si>
  <si>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</si>
  <si>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</si>
  <si>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</si>
  <si>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</si>
  <si>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</si>
  <si>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</si>
  <si>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</si>
  <si>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</si>
  <si>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</si>
  <si>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</si>
  <si>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</si>
  <si>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</si>
  <si>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</si>
  <si>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</si>
  <si>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</si>
  <si>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</si>
  <si>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</si>
  <si>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</si>
  <si>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</si>
  <si>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</si>
  <si>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</si>
  <si>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</si>
  <si>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</si>
  <si>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</si>
  <si>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</si>
  <si>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</si>
  <si>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</si>
  <si>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</si>
  <si>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</si>
  <si>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</si>
  <si>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</si>
  <si>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</si>
  <si>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</si>
  <si>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</si>
  <si>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</si>
  <si>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</si>
  <si>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</si>
  <si>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</si>
  <si>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</si>
  <si>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</si>
  <si>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</si>
  <si>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</si>
  <si>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</si>
  <si>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</si>
  <si>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</si>
  <si>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</si>
  <si>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</si>
  <si>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</si>
  <si>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</si>
  <si>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</si>
  <si>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</si>
  <si>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</si>
  <si>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</si>
  <si>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</si>
  <si>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</si>
  <si>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</si>
  <si>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</si>
  <si>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</si>
  <si>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</si>
  <si>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</si>
  <si>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</si>
  <si>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</si>
  <si>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</si>
  <si>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</si>
  <si>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</si>
  <si>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</si>
  <si>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</si>
  <si>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</si>
  <si>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</si>
  <si>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</si>
  <si>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</si>
  <si>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</si>
  <si>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</si>
  <si>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</si>
  <si>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</si>
  <si>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</si>
  <si>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</si>
  <si>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</si>
  <si>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</si>
  <si>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</si>
  <si>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</si>
  <si>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</si>
  <si>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</si>
  <si>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</si>
  <si>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</si>
  <si>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</si>
  <si>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</si>
  <si>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</si>
  <si>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</si>
  <si>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</si>
  <si>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</si>
  <si>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</si>
  <si>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</si>
  <si>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</si>
  <si>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</si>
  <si>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</si>
  <si>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</si>
  <si>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</si>
  <si>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</si>
  <si>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</si>
  <si>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</si>
  <si>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</si>
  <si>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</si>
  <si>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</si>
  <si>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</si>
  <si>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</si>
  <si>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</si>
  <si>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</si>
  <si>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</si>
  <si>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</si>
  <si>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</si>
  <si>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</si>
  <si>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</si>
  <si>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</si>
  <si>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</si>
  <si>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</si>
  <si>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</si>
  <si>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</si>
  <si>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</si>
  <si>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</si>
  <si>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</si>
  <si>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</si>
  <si>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</si>
  <si>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</si>
  <si>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</si>
  <si>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</si>
  <si>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</si>
  <si>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</si>
  <si>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</si>
  <si>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</si>
  <si>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</si>
  <si>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</si>
  <si>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</si>
  <si>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</si>
  <si>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</si>
  <si>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</si>
  <si>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</si>
  <si>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</si>
  <si>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</si>
  <si>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</si>
  <si>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</si>
  <si>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</si>
  <si>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</si>
  <si>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</si>
  <si>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</si>
  <si>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</si>
  <si>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</si>
  <si>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</si>
  <si>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</si>
  <si>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</si>
  <si>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</si>
  <si>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</si>
  <si>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</si>
  <si>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</si>
  <si>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</si>
  <si>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</si>
  <si>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</si>
  <si>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</si>
  <si>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</si>
  <si>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</si>
  <si>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</si>
  <si>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</si>
  <si>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</si>
  <si>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</si>
  <si>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</si>
  <si>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</si>
  <si>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</si>
  <si>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</si>
  <si>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</si>
  <si>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</si>
  <si>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</si>
  <si>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</si>
  <si>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</si>
  <si>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</si>
  <si>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</si>
  <si>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</si>
  <si>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</si>
  <si>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</si>
  <si>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</si>
  <si>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</si>
  <si>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</si>
  <si>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</si>
  <si>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</si>
  <si>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</si>
  <si>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</si>
  <si>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</si>
  <si>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</si>
  <si>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</si>
  <si>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</si>
  <si>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</si>
  <si>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</si>
  <si>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</si>
  <si>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</si>
  <si>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</si>
  <si>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</si>
  <si>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</si>
  <si>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</si>
  <si>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</si>
  <si>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</si>
  <si>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</si>
  <si>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</si>
  <si>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</si>
  <si>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</si>
  <si>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</si>
  <si>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</si>
  <si>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</si>
  <si>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</si>
  <si>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</si>
  <si>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</si>
  <si>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</si>
  <si>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</si>
  <si>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</si>
  <si>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</si>
  <si>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</si>
  <si>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</si>
  <si>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</si>
  <si>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</si>
  <si>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</si>
  <si>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</si>
  <si>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</si>
  <si>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</si>
  <si>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</si>
  <si>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</si>
  <si>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</si>
  <si>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</si>
  <si>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</si>
  <si>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</si>
  <si>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</si>
  <si>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</si>
  <si>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</si>
  <si>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</si>
  <si>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</si>
  <si>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</si>
  <si>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</si>
  <si>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</si>
  <si>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</si>
  <si>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</si>
  <si>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</si>
  <si>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</si>
  <si>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</si>
  <si>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</si>
  <si>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</si>
  <si>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</si>
  <si>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</si>
  <si>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</si>
  <si>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</si>
  <si>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</si>
  <si>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</si>
  <si>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</si>
  <si>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</si>
  <si>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</si>
  <si>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</si>
  <si>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</si>
  <si>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</si>
  <si>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</si>
  <si>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</si>
  <si>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</si>
  <si>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</si>
  <si>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</si>
  <si>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</si>
  <si>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</si>
  <si>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</si>
  <si>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</si>
  <si>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</si>
  <si>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</si>
  <si>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</si>
  <si>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</si>
  <si>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</si>
  <si>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</si>
  <si>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</si>
  <si>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</si>
  <si>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</si>
  <si>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</si>
  <si>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</si>
  <si>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</si>
  <si>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</si>
  <si>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</si>
  <si>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</si>
  <si>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</si>
  <si>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</si>
  <si>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</si>
  <si>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</si>
  <si>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</si>
  <si>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</si>
  <si>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</si>
  <si>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</si>
  <si>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</si>
  <si>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</si>
  <si>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</si>
  <si>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</si>
  <si>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</si>
  <si>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</si>
  <si>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</si>
  <si>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</si>
  <si>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</si>
  <si>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</si>
  <si>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</si>
  <si>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</si>
  <si>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</si>
  <si>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</si>
  <si>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</si>
  <si>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</si>
  <si>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</si>
  <si>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</si>
  <si>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</si>
  <si>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</si>
  <si>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</si>
  <si>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</si>
  <si>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</si>
  <si>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</si>
  <si>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</si>
  <si>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</si>
  <si>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</si>
  <si>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</si>
  <si>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</si>
  <si>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</si>
  <si>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</si>
  <si>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</si>
  <si>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</si>
  <si>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</si>
  <si>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</si>
  <si>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</si>
  <si>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</si>
  <si>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</si>
  <si>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</si>
  <si>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</si>
  <si>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</si>
  <si>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</si>
  <si>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</si>
  <si>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</si>
  <si>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</si>
  <si>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</si>
  <si>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</si>
  <si>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</si>
  <si>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</si>
  <si>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</si>
  <si>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</si>
  <si>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</si>
  <si>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</si>
  <si>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</si>
  <si>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</si>
  <si>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</si>
  <si>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</si>
  <si>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</si>
  <si>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</si>
  <si>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</si>
  <si>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</si>
  <si>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</si>
  <si>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</si>
  <si>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</si>
  <si>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</si>
  <si>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</si>
  <si>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</si>
  <si>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</si>
  <si>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</si>
  <si>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</si>
  <si>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</si>
  <si>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</si>
  <si>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</si>
  <si>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</si>
  <si>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</si>
  <si>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</si>
  <si>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</si>
  <si>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</si>
  <si>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</si>
  <si>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</si>
  <si>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</si>
  <si>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</si>
  <si>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</si>
  <si>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</si>
  <si>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</si>
  <si>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</si>
  <si>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</si>
  <si>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</si>
  <si>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</si>
  <si>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</si>
  <si>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</si>
  <si>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</si>
  <si>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</si>
  <si>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</si>
  <si>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</si>
  <si>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</si>
  <si>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</si>
  <si>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</si>
  <si>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</si>
  <si>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</si>
  <si>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</si>
  <si>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</si>
  <si>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</si>
  <si>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</si>
  <si>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</si>
  <si>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</si>
  <si>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</si>
  <si>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</si>
  <si>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</si>
  <si>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</si>
  <si>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</si>
  <si>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</si>
  <si>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</si>
  <si>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</si>
  <si>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</si>
  <si>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</si>
  <si>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</si>
  <si>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</si>
  <si>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</si>
  <si>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</si>
  <si>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</si>
  <si>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</si>
  <si>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</si>
  <si>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</si>
  <si>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</si>
  <si>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</si>
  <si>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</si>
  <si>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</si>
  <si>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</si>
  <si>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</si>
  <si>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</si>
  <si>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</si>
  <si>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</si>
  <si>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</si>
  <si>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</si>
  <si>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</si>
  <si>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</si>
  <si>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</si>
  <si>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</si>
  <si>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</si>
  <si>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</si>
  <si>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</si>
  <si>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</si>
  <si>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</si>
  <si>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</si>
  <si>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</si>
  <si>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</si>
  <si>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</si>
  <si>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</si>
  <si>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</si>
  <si>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</si>
  <si>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</si>
  <si>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</si>
  <si>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</si>
  <si>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</si>
  <si>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</si>
  <si>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</si>
  <si>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</si>
  <si>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</si>
  <si>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</si>
  <si>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</si>
  <si>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</si>
  <si>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</si>
  <si>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</si>
  <si>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</si>
  <si>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</si>
  <si>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</si>
  <si>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</si>
  <si>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</si>
  <si>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</si>
  <si>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</si>
  <si>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</si>
  <si>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</si>
  <si>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</si>
  <si>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</si>
  <si>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</si>
  <si>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</si>
  <si>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</si>
  <si>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</si>
  <si>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</si>
  <si>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</si>
  <si>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</si>
  <si>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</si>
  <si>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</si>
  <si>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</si>
  <si>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</si>
  <si>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</si>
  <si>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</si>
  <si>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</si>
  <si>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</si>
  <si>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</si>
  <si>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</si>
  <si>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</si>
  <si>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</si>
  <si>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</si>
  <si>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</si>
  <si>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</si>
  <si>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</si>
  <si>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</si>
  <si>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</si>
  <si>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</si>
  <si>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</si>
  <si>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</si>
  <si>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</si>
  <si>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</si>
  <si>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</si>
  <si>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</si>
  <si>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</si>
  <si>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</si>
  <si>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</si>
  <si>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</si>
  <si>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</si>
  <si>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</si>
  <si>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</si>
  <si>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</si>
  <si>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</si>
  <si>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</si>
  <si>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</si>
  <si>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</si>
  <si>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</si>
  <si>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</si>
  <si>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</si>
  <si>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</si>
  <si>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</si>
  <si>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</si>
  <si>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</si>
  <si>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</si>
  <si>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</si>
  <si>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</si>
  <si>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</si>
  <si>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</si>
  <si>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</si>
  <si>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</si>
  <si>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</si>
  <si>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</si>
  <si>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</si>
  <si>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</si>
  <si>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</si>
  <si>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</si>
  <si>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</si>
  <si>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</si>
  <si>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</si>
  <si>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</si>
  <si>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</si>
  <si>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</si>
  <si>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</si>
  <si>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</si>
  <si>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</si>
  <si>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</si>
  <si>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</si>
  <si>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</si>
  <si>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</si>
  <si>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</si>
  <si>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</si>
  <si>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</si>
  <si>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</si>
  <si>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</si>
  <si>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</si>
  <si>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</si>
  <si>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</si>
  <si>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</si>
  <si>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</si>
  <si>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</si>
  <si>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</si>
  <si>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</si>
  <si>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</si>
  <si>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</si>
  <si>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</si>
  <si>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</si>
  <si>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</si>
  <si>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</si>
  <si>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</si>
  <si>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</si>
  <si>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</si>
  <si>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</si>
  <si>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</si>
  <si>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</si>
  <si>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</si>
  <si>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</si>
  <si>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</si>
  <si>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</si>
  <si>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</si>
  <si>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</si>
  <si>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</si>
  <si>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</si>
  <si>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</si>
  <si>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</si>
  <si>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</si>
  <si>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</si>
  <si>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</si>
  <si>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</si>
  <si>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</si>
  <si>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</si>
  <si>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</si>
  <si>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</si>
  <si>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</si>
  <si>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</si>
  <si>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</si>
  <si>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</si>
  <si>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</si>
  <si>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</si>
  <si>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</si>
  <si>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</si>
  <si>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</si>
  <si>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</si>
  <si>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</si>
  <si>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</si>
  <si>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</si>
  <si>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</si>
  <si>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</si>
  <si>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</si>
  <si>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</si>
  <si>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</si>
  <si>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</si>
  <si>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</si>
  <si>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</si>
  <si>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</si>
  <si>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</si>
  <si>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</si>
  <si>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</si>
  <si>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</si>
  <si>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</si>
  <si>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</si>
  <si>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</si>
  <si>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</si>
  <si>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</si>
  <si>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</si>
  <si>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</si>
  <si>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</si>
  <si>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</si>
  <si>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</si>
  <si>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</si>
  <si>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</si>
  <si>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</si>
  <si>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</si>
  <si>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</si>
  <si>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</si>
  <si>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</si>
  <si>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</si>
  <si>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</si>
  <si>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</si>
  <si>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</si>
  <si>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</si>
  <si>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</si>
  <si>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</si>
  <si>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</si>
  <si>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</si>
  <si>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</si>
  <si>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</si>
  <si>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</si>
  <si>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</si>
  <si>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</si>
  <si>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</si>
  <si>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</si>
  <si>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</si>
  <si>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</si>
  <si>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</si>
  <si>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</si>
  <si>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</si>
  <si>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</si>
  <si>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</si>
  <si>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</si>
  <si>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</si>
  <si>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</si>
  <si>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</si>
  <si>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</si>
  <si>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</si>
  <si>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</si>
  <si>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</si>
  <si>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</si>
  <si>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</si>
  <si>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</si>
  <si>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</si>
  <si>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</si>
  <si>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</si>
  <si>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</si>
  <si>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</si>
  <si>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</si>
  <si>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</si>
  <si>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</si>
  <si>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</si>
  <si>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</si>
  <si>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</si>
  <si>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</si>
  <si>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</si>
  <si>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</si>
  <si>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</si>
  <si>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</si>
  <si>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</si>
  <si>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</si>
  <si>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</si>
  <si>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</si>
  <si>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</si>
  <si>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</si>
  <si>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</si>
  <si>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</si>
  <si>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</si>
  <si>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</si>
  <si>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</si>
  <si>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</si>
  <si>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</si>
  <si>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</si>
  <si>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</si>
  <si>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</si>
  <si>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</si>
  <si>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</si>
  <si>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</si>
  <si>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</si>
  <si>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</si>
  <si>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</si>
  <si>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</si>
  <si>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</si>
  <si>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</si>
  <si>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</si>
  <si>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</si>
  <si>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</si>
  <si>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</si>
  <si>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</si>
  <si>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</si>
  <si>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</si>
  <si>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</si>
  <si>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</si>
  <si>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</si>
  <si>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</si>
  <si>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</si>
  <si>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</si>
  <si>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</si>
  <si>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</si>
  <si>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</si>
  <si>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</si>
  <si>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</si>
  <si>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</si>
  <si>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</si>
  <si>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</si>
  <si>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</si>
  <si>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</si>
  <si>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</si>
  <si>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</si>
  <si>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</si>
  <si>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</si>
  <si>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</si>
  <si>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</si>
  <si>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</si>
  <si>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</si>
  <si>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</si>
  <si>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</si>
  <si>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</si>
  <si>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</si>
  <si>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</si>
  <si>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</si>
  <si>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</si>
  <si>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</si>
  <si>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</si>
  <si>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</si>
  <si>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</si>
  <si>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</si>
  <si>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</si>
  <si>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</si>
  <si>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</si>
  <si>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</si>
  <si>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</si>
  <si>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</si>
  <si>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</si>
  <si>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</si>
  <si>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</si>
  <si>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</si>
  <si>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</si>
  <si>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</si>
  <si>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</si>
  <si>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</si>
  <si>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</si>
  <si>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</si>
  <si>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</si>
  <si>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</si>
  <si>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</si>
  <si>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</si>
  <si>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</si>
  <si>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</si>
  <si>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</si>
  <si>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</si>
  <si>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</si>
  <si>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</si>
  <si>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</si>
  <si>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</si>
  <si>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</si>
  <si>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</si>
  <si>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</si>
  <si>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</si>
  <si>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</si>
  <si>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</si>
  <si>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</si>
  <si>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</si>
  <si>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</si>
  <si>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</si>
  <si>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</si>
  <si>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</si>
  <si>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</si>
  <si>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</si>
  <si>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</si>
  <si>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</si>
  <si>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</si>
  <si>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</si>
  <si>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</si>
  <si>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</si>
  <si>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</si>
  <si>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</si>
  <si>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</si>
  <si>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</si>
  <si>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</si>
  <si>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</si>
  <si>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</si>
  <si>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</si>
  <si>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</si>
  <si>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</si>
  <si>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</si>
  <si>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</si>
  <si>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</si>
  <si>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</si>
  <si>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</si>
  <si>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</si>
  <si>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</si>
  <si>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</si>
  <si>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</si>
  <si>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</si>
  <si>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</si>
  <si>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</si>
  <si>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</si>
  <si>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</si>
  <si>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</si>
  <si>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</si>
  <si>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</si>
  <si>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</si>
  <si>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</si>
  <si>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</si>
  <si>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</si>
  <si>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</si>
  <si>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</si>
  <si>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</si>
  <si>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</si>
  <si>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</si>
  <si>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</si>
  <si>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</si>
  <si>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</si>
  <si>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</si>
  <si>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</si>
  <si>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</si>
  <si>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</si>
  <si>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</si>
  <si>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</si>
  <si>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</si>
  <si>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</si>
  <si>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</si>
  <si>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</si>
  <si>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</si>
  <si>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</si>
  <si>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</si>
  <si>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</si>
  <si>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</si>
  <si>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</si>
  <si>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</si>
  <si>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</si>
  <si>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</si>
  <si>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</si>
  <si>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</si>
  <si>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</si>
  <si>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</si>
  <si>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</si>
  <si>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</si>
  <si>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</si>
  <si>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</si>
  <si>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</si>
  <si>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</si>
  <si>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</si>
  <si>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</si>
  <si>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</si>
  <si>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</si>
  <si>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</si>
  <si>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</si>
  <si>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</si>
  <si>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</si>
  <si>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</si>
  <si>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</si>
  <si>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</si>
  <si>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</si>
  <si>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</si>
  <si>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</si>
  <si>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</si>
  <si>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</si>
  <si>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</si>
  <si>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</si>
  <si>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</si>
  <si>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</si>
  <si>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</si>
  <si>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</si>
  <si>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</si>
  <si>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</si>
  <si>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</si>
  <si>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</si>
  <si>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</si>
  <si>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</si>
  <si>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</si>
  <si>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</si>
  <si>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</si>
  <si>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</si>
  <si>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</si>
  <si>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</si>
  <si>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</si>
  <si>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</si>
  <si>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</si>
  <si>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</si>
  <si>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</si>
  <si>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</si>
  <si>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</si>
  <si>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</si>
  <si>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</si>
  <si>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</si>
  <si>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</si>
  <si>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</si>
  <si>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</si>
  <si>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</si>
  <si>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</si>
  <si>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</si>
  <si>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</si>
  <si>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</si>
  <si>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</si>
  <si>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</si>
  <si>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</si>
  <si>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</si>
  <si>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</si>
  <si>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</si>
  <si>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</si>
  <si>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</si>
  <si>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</si>
  <si>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</si>
  <si>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</si>
  <si>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</si>
  <si>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</si>
  <si>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</si>
  <si>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</si>
  <si>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</si>
  <si>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</si>
  <si>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</si>
  <si>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</si>
  <si>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</si>
  <si>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</si>
  <si>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</si>
  <si>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</si>
  <si>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</si>
  <si>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</si>
  <si>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</si>
  <si>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</si>
  <si>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</si>
  <si>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</si>
  <si>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</si>
  <si>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</si>
  <si>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</si>
  <si>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</si>
  <si>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</si>
  <si>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</si>
  <si>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</si>
  <si>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</si>
  <si>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</si>
  <si>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</si>
  <si>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</si>
  <si>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</si>
  <si>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</si>
  <si>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</si>
  <si>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</si>
  <si>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</si>
  <si>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</si>
  <si>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</si>
  <si>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</si>
  <si>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</si>
  <si>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</si>
  <si>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</si>
  <si>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</si>
  <si>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</si>
  <si>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</si>
  <si>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</si>
  <si>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</si>
  <si>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</si>
  <si>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</si>
  <si>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</si>
  <si>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</si>
  <si>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</si>
  <si>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</si>
  <si>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</si>
  <si>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</si>
  <si>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</si>
  <si>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</si>
  <si>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</si>
  <si>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</si>
  <si>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</si>
  <si>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</si>
  <si>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</si>
  <si>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</si>
  <si>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</si>
  <si>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</si>
  <si>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</si>
  <si>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</si>
  <si>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</si>
  <si>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</si>
  <si>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</si>
  <si>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</si>
  <si>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</si>
  <si>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</si>
  <si>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</si>
  <si>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</si>
  <si>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</si>
  <si>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</si>
  <si>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</si>
  <si>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</si>
  <si>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</si>
  <si>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</si>
  <si>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</si>
  <si>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</si>
  <si>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</si>
  <si>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</si>
  <si>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</si>
  <si>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</si>
  <si>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</si>
  <si>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</si>
  <si>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</si>
  <si>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</si>
  <si>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</si>
  <si>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</si>
  <si>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</si>
  <si>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</si>
  <si>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</si>
  <si>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</si>
  <si>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</si>
  <si>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</si>
  <si>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</si>
  <si>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</si>
  <si>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</si>
  <si>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</si>
  <si>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</si>
  <si>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</si>
  <si>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</si>
  <si>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</si>
  <si>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</si>
  <si>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</si>
  <si>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</si>
  <si>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</si>
  <si>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</si>
  <si>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</si>
  <si>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</si>
  <si>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</si>
  <si>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</si>
  <si>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</si>
  <si>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</si>
  <si>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</si>
  <si>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</si>
  <si>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</si>
  <si>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</si>
  <si>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</si>
  <si>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</si>
  <si>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</si>
  <si>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</si>
  <si>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</si>
  <si>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</si>
  <si>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</si>
  <si>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</si>
  <si>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</si>
  <si>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</si>
  <si>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</si>
  <si>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</si>
  <si>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</si>
  <si>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</si>
  <si>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</si>
  <si>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</si>
  <si>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</si>
  <si>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</si>
  <si>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</si>
  <si>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</si>
  <si>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</si>
  <si>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</si>
  <si>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</si>
  <si>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</si>
  <si>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</si>
  <si>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</si>
  <si>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</si>
  <si>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</si>
  <si>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</si>
  <si>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</si>
  <si>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</si>
  <si>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</si>
  <si>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</si>
  <si>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</si>
  <si>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</si>
  <si>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</si>
  <si>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</si>
  <si>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</si>
  <si>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</si>
  <si>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</si>
  <si>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</si>
  <si>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</si>
  <si>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</si>
  <si>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</si>
  <si>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</si>
  <si>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</si>
  <si>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</si>
  <si>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</si>
  <si>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</si>
  <si>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</si>
  <si>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</si>
  <si>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</si>
  <si>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</si>
  <si>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</si>
  <si>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</si>
  <si>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</si>
  <si>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</si>
  <si>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</si>
  <si>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</si>
  <si>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</si>
  <si>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</si>
  <si>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</si>
  <si>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</si>
  <si>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</si>
  <si>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</si>
  <si>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</si>
  <si>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</si>
  <si>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</si>
  <si>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</si>
  <si>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</si>
  <si>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</si>
  <si>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</si>
  <si>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</si>
  <si>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</si>
  <si>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</si>
  <si>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</si>
  <si>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</si>
  <si>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</si>
  <si>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</si>
  <si>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</si>
  <si>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</si>
  <si>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</si>
  <si>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</si>
  <si>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</si>
  <si>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</si>
  <si>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</si>
  <si>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</si>
  <si>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</si>
  <si>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</si>
  <si>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</si>
  <si>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</si>
  <si>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</si>
  <si>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</si>
  <si>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</si>
  <si>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</si>
  <si>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</si>
  <si>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</si>
  <si>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</si>
  <si>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</si>
  <si>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</si>
  <si>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</si>
  <si>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</si>
  <si>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</si>
  <si>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</si>
  <si>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</si>
  <si>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</si>
  <si>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</si>
  <si>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</si>
  <si>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</si>
  <si>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</si>
  <si>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</si>
  <si>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</si>
  <si>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</si>
  <si>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</si>
  <si>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</si>
  <si>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</si>
  <si>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</si>
  <si>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</si>
  <si>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</si>
  <si>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</si>
  <si>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</si>
  <si>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</si>
  <si>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</si>
  <si>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</si>
  <si>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</si>
  <si>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</si>
  <si>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</si>
  <si>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</si>
  <si>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</si>
  <si>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</si>
  <si>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</si>
  <si>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</si>
  <si>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</si>
  <si>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</si>
  <si>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</si>
  <si>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</si>
  <si>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</si>
  <si>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</si>
  <si>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</si>
  <si>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</si>
  <si>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</si>
  <si>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</si>
  <si>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</si>
  <si>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</si>
  <si>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</si>
  <si>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</si>
  <si>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</si>
  <si>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</si>
  <si>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</si>
  <si>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</si>
  <si>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</si>
  <si>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</si>
  <si>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</si>
  <si>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</si>
  <si>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</si>
  <si>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</si>
  <si>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</si>
  <si>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</si>
  <si>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</si>
  <si>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</si>
  <si>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</si>
  <si>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</si>
  <si>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</si>
  <si>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</si>
  <si>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</si>
  <si>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</si>
  <si>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</si>
  <si>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</si>
  <si>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</si>
  <si>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</si>
  <si>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</si>
  <si>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</si>
  <si>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</si>
  <si>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</si>
  <si>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</si>
  <si>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</si>
  <si>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</si>
  <si>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</si>
  <si>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</si>
  <si>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</si>
  <si>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</si>
  <si>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</si>
  <si>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</si>
  <si>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</si>
  <si>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</si>
  <si>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</si>
  <si>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</si>
  <si>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</si>
  <si>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</si>
  <si>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</si>
  <si>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</si>
  <si>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</si>
  <si>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</si>
  <si>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</si>
  <si>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</si>
  <si>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</si>
  <si>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</si>
  <si>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</si>
  <si>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</si>
  <si>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</si>
  <si>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</si>
  <si>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</si>
  <si>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</si>
  <si>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</si>
  <si>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</si>
  <si>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</si>
  <si>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</si>
  <si>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</si>
  <si>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</si>
  <si>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</si>
  <si>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</si>
  <si>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</si>
  <si>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</si>
  <si>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</si>
  <si>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</si>
  <si>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</si>
  <si>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</si>
  <si>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</si>
  <si>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</si>
  <si>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</si>
  <si>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</si>
  <si>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</si>
  <si>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</si>
  <si>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</si>
  <si>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</si>
  <si>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</si>
  <si>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</si>
  <si>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</si>
  <si>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</si>
  <si>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</si>
  <si>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</si>
  <si>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</si>
  <si>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</si>
  <si>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</si>
  <si>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</si>
  <si>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</si>
  <si>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</si>
  <si>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</si>
  <si>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</si>
  <si>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</si>
  <si>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</si>
  <si>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</si>
  <si>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</si>
  <si>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</si>
  <si>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</si>
  <si>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</si>
  <si>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</si>
  <si>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</si>
  <si>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</si>
  <si>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</si>
  <si>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</si>
  <si>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</si>
  <si>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</si>
  <si>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</si>
  <si>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</si>
  <si>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</si>
  <si>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</si>
  <si>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</si>
  <si>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</si>
  <si>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</si>
  <si>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</si>
  <si>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</si>
  <si>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</si>
  <si>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</si>
  <si>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</si>
  <si>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</si>
  <si>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</si>
  <si>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</si>
  <si>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</si>
  <si>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</si>
  <si>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</si>
  <si>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</si>
  <si>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</si>
  <si>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</si>
  <si>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</si>
  <si>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</si>
  <si>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</si>
  <si>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</si>
  <si>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</si>
  <si>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</si>
  <si>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</si>
  <si>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</si>
  <si>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</si>
  <si>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</si>
  <si>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</si>
  <si>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</si>
  <si>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</si>
  <si>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</si>
  <si>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</si>
  <si>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</si>
  <si>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</si>
  <si>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</si>
  <si>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</si>
  <si>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</si>
  <si>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</si>
  <si>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</si>
  <si>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</si>
  <si>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</si>
  <si>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</si>
  <si>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</si>
  <si>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</si>
  <si>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</si>
  <si>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</si>
  <si>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</si>
  <si>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</si>
  <si>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</si>
  <si>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</si>
  <si>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</si>
  <si>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</si>
  <si>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</si>
  <si>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</si>
  <si>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</si>
  <si>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</si>
  <si>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</si>
  <si>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</si>
  <si>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</si>
  <si>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</si>
  <si>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</si>
  <si>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</si>
  <si>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</si>
  <si>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</si>
  <si>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</si>
  <si>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</si>
  <si>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</si>
  <si>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</si>
  <si>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</si>
  <si>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</si>
  <si>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</si>
  <si>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</si>
  <si>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</si>
  <si>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</si>
  <si>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</si>
  <si>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</si>
  <si>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</si>
  <si>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</si>
  <si>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</si>
  <si>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</si>
  <si>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</si>
  <si>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</si>
  <si>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</si>
  <si>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</si>
  <si>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</si>
  <si>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</si>
  <si>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</si>
  <si>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</si>
  <si>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</si>
  <si>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</si>
  <si>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</si>
  <si>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</si>
  <si>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</si>
  <si>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</si>
  <si>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</si>
  <si>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</si>
  <si>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</si>
  <si>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</si>
  <si>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</si>
  <si>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</si>
  <si>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</si>
  <si>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</si>
  <si>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</si>
  <si>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</si>
  <si>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</si>
  <si>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</si>
  <si>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</si>
  <si>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</si>
  <si>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</si>
  <si>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</si>
  <si>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</si>
  <si>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</si>
  <si>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</si>
  <si>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</si>
  <si>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</si>
  <si>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</si>
  <si>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</si>
  <si>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</si>
  <si>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</si>
  <si>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</si>
  <si>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</si>
  <si>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</si>
  <si>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</si>
  <si>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</si>
  <si>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</si>
  <si>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</si>
  <si>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</si>
  <si>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</si>
  <si>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</si>
  <si>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</si>
  <si>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</si>
  <si>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</si>
  <si>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</si>
  <si>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</si>
  <si>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</si>
  <si>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</si>
  <si>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</si>
  <si>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</si>
  <si>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</si>
  <si>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</si>
  <si>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</si>
  <si>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</si>
  <si>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</si>
  <si>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</si>
  <si>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</si>
  <si>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</si>
  <si>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</si>
  <si>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</si>
  <si>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</si>
  <si>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</si>
  <si>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</si>
  <si>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</si>
  <si>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</si>
  <si>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</si>
  <si>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</si>
  <si>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</si>
  <si>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</si>
  <si>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</si>
  <si>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</si>
  <si>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</si>
  <si>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</si>
  <si>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</si>
  <si>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</si>
  <si>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</si>
  <si>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</si>
  <si>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</si>
  <si>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</si>
  <si>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</si>
  <si>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</si>
  <si>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</si>
  <si>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</si>
  <si>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</si>
  <si>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</si>
  <si>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</si>
  <si>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</si>
  <si>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</si>
  <si>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</si>
  <si>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</si>
  <si>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</si>
  <si>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</si>
  <si>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</si>
  <si>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</si>
  <si>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</si>
  <si>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</si>
  <si>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</si>
  <si>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</si>
  <si>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</si>
  <si>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</si>
  <si>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</si>
  <si>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</si>
  <si>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</si>
  <si>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</si>
  <si>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</si>
  <si>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</si>
  <si>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</si>
  <si>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</si>
  <si>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</si>
  <si>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</si>
  <si>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</si>
  <si>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</si>
  <si>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</si>
  <si>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</si>
  <si>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</si>
  <si>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</si>
  <si>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</si>
  <si>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</si>
  <si>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</si>
  <si>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</si>
  <si>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</si>
  <si>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</si>
  <si>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</si>
  <si>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</si>
  <si>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</si>
  <si>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</si>
  <si>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</si>
  <si>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</si>
  <si>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</si>
  <si>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</si>
  <si>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</si>
  <si>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</si>
  <si>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</si>
  <si>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</si>
  <si>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</si>
  <si>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</si>
  <si>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</si>
  <si>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</si>
  <si>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</si>
  <si>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</si>
  <si>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</si>
  <si>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</si>
  <si>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</si>
  <si>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</si>
  <si>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</si>
  <si>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</si>
  <si>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</si>
  <si>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</si>
  <si>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</si>
  <si>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</si>
  <si>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</si>
  <si>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</si>
  <si>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</si>
  <si>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</si>
  <si>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</si>
  <si>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</si>
  <si>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</si>
  <si>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</si>
  <si>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</si>
  <si>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</si>
  <si>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</si>
  <si>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</si>
  <si>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</si>
  <si>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</si>
  <si>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</si>
  <si>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</si>
  <si>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</si>
  <si>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</si>
  <si>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</si>
  <si>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</si>
  <si>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</si>
  <si>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</si>
  <si>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</si>
  <si>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</si>
  <si>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</si>
  <si>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</si>
  <si>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</si>
  <si>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</si>
  <si>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</si>
  <si>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</si>
  <si>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</si>
  <si>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</si>
  <si>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</si>
  <si>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</si>
  <si>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</si>
  <si>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</si>
  <si>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</si>
  <si>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</si>
  <si>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</si>
  <si>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</si>
  <si>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</si>
  <si>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</si>
  <si>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</si>
  <si>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</si>
  <si>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</si>
  <si>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</si>
  <si>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</si>
  <si>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</si>
  <si>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</si>
  <si>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</si>
  <si>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</si>
  <si>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</si>
  <si>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</si>
  <si>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</si>
  <si>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</si>
  <si>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</si>
  <si>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</si>
  <si>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</si>
  <si>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</si>
  <si>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</si>
  <si>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</si>
  <si>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</si>
  <si>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</si>
  <si>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</si>
  <si>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</si>
  <si>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</si>
  <si>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</si>
  <si>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</si>
  <si>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</si>
  <si>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</si>
  <si>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</si>
  <si>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</si>
  <si>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</si>
  <si>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</si>
  <si>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</si>
  <si>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</si>
  <si>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</si>
  <si>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</si>
  <si>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</si>
  <si>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</si>
  <si>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</si>
  <si>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</si>
  <si>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</si>
  <si>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</si>
  <si>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</si>
  <si>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</si>
  <si>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</si>
  <si>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</si>
  <si>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</si>
  <si>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</si>
  <si>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</si>
  <si>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</si>
  <si>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</si>
  <si>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</si>
  <si>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</si>
  <si>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</si>
  <si>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</si>
  <si>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</si>
  <si>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</si>
  <si>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</si>
  <si>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</si>
  <si>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</si>
  <si>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</si>
  <si>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</si>
  <si>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</si>
  <si>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</si>
  <si>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</si>
  <si>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</si>
  <si>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</si>
  <si>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</si>
  <si>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</si>
  <si>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</si>
  <si>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</si>
  <si>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</si>
  <si>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</si>
  <si>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</si>
  <si>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</si>
  <si>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</si>
  <si>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</si>
  <si>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</si>
  <si>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</si>
  <si>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</si>
  <si>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</si>
  <si>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</si>
  <si>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</si>
  <si>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</si>
  <si>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</si>
  <si>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</si>
  <si>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</si>
  <si>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</si>
  <si>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</si>
  <si>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</si>
  <si>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</si>
  <si>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</si>
  <si>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</si>
  <si>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</si>
  <si>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</si>
  <si>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</si>
  <si>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</si>
  <si>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</si>
  <si>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</si>
  <si>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</si>
  <si>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</si>
  <si>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</si>
  <si>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</si>
  <si>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</si>
  <si>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</si>
  <si>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</si>
  <si>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</si>
  <si>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</si>
  <si>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</si>
  <si>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</si>
  <si>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</si>
  <si>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</si>
  <si>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</si>
  <si>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</si>
  <si>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</si>
  <si>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</si>
  <si>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</si>
  <si>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</si>
  <si>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</si>
  <si>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</si>
  <si>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</si>
  <si>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</si>
  <si>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</si>
  <si>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</si>
  <si>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</si>
  <si>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</si>
  <si>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</si>
  <si>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</si>
  <si>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</si>
  <si>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</si>
  <si>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</si>
  <si>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</si>
  <si>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</si>
  <si>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</si>
  <si>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</si>
  <si>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</si>
  <si>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</si>
  <si>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</si>
  <si>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</si>
  <si>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</si>
  <si>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</si>
  <si>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</si>
  <si>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</si>
  <si>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</si>
  <si>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</si>
  <si>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</si>
  <si>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</si>
  <si>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</si>
  <si>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</si>
  <si>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</si>
  <si>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</si>
  <si>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</si>
  <si>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</si>
  <si>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</si>
  <si>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</si>
  <si>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</si>
  <si>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</si>
  <si>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</si>
  <si>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</si>
  <si>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</si>
  <si>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</si>
  <si>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</si>
  <si>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</si>
  <si>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</si>
  <si>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</si>
  <si>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</si>
  <si>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</si>
  <si>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</si>
  <si>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</si>
  <si>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</si>
  <si>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</si>
  <si>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</si>
  <si>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</si>
  <si>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</si>
  <si>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</si>
  <si>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</si>
  <si>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</si>
  <si>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</si>
  <si>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</si>
  <si>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</si>
  <si>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</si>
  <si>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</si>
  <si>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</si>
  <si>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</si>
  <si>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</si>
  <si>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</si>
  <si>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</si>
  <si>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</si>
  <si>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</si>
  <si>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</si>
  <si>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</si>
  <si>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</si>
  <si>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</si>
  <si>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</si>
  <si>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</si>
  <si>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</si>
  <si>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</si>
  <si>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</si>
  <si>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</si>
  <si>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</si>
  <si>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</si>
  <si>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</si>
  <si>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</si>
  <si>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</si>
  <si>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</si>
  <si>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</si>
  <si>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</si>
  <si>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</si>
  <si>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</si>
  <si>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</si>
  <si>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</si>
  <si>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</si>
  <si>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</si>
  <si>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</si>
  <si>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</si>
  <si>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</si>
  <si>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</si>
  <si>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</si>
  <si>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</si>
  <si>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</si>
  <si>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</si>
  <si>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</si>
  <si>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</si>
  <si>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</si>
  <si>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</si>
  <si>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</si>
  <si>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</si>
  <si>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</si>
  <si>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</si>
  <si>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</si>
  <si>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</si>
  <si>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</si>
  <si>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</si>
  <si>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</si>
  <si>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</si>
  <si>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</si>
  <si>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</si>
  <si>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</si>
  <si>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</si>
  <si>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</si>
  <si>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</si>
  <si>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</si>
  <si>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</si>
  <si>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</si>
  <si>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</si>
  <si>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</si>
  <si>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</si>
  <si>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</si>
  <si>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</si>
  <si>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</si>
  <si>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</si>
  <si>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</si>
  <si>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</si>
  <si>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</si>
  <si>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</si>
  <si>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</si>
  <si>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</si>
  <si>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</si>
  <si>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</si>
  <si>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</si>
  <si>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</si>
  <si>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</si>
  <si>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</si>
  <si>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</si>
  <si>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</si>
  <si>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</si>
  <si>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</si>
  <si>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</si>
  <si>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</si>
  <si>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</si>
  <si>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</si>
  <si>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</si>
  <si>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</si>
  <si>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</si>
  <si>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</si>
  <si>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</si>
  <si>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</si>
  <si>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</si>
  <si>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</si>
  <si>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</si>
  <si>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</si>
  <si>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</si>
  <si>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</si>
  <si>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</si>
  <si>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</si>
  <si>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</si>
  <si>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</si>
  <si>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</si>
  <si>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</si>
  <si>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</si>
  <si>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</si>
  <si>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</si>
  <si>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</si>
  <si>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</si>
  <si>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</si>
  <si>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</si>
  <si>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</si>
  <si>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</si>
  <si>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</si>
  <si>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</si>
  <si>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</si>
  <si>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</si>
  <si>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</si>
  <si>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</si>
  <si>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</si>
  <si>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</si>
  <si>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</si>
  <si>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</si>
  <si>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</si>
  <si>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</si>
  <si>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</si>
  <si>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</si>
  <si>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</si>
  <si>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</si>
  <si>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</si>
  <si>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</si>
  <si>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</si>
  <si>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</si>
  <si>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</si>
  <si>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</si>
  <si>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</si>
  <si>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</si>
  <si>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</si>
  <si>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</si>
  <si>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</si>
  <si>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</si>
  <si>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</si>
  <si>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</si>
  <si>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</si>
  <si>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</si>
  <si>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</si>
  <si>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</si>
  <si>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</si>
  <si>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</si>
  <si>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</si>
  <si>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</si>
  <si>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</si>
  <si>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</si>
  <si>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</si>
  <si>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</si>
  <si>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</si>
  <si>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</si>
  <si>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</si>
  <si>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</si>
  <si>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</si>
  <si>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</si>
  <si>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</si>
  <si>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</si>
  <si>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</si>
  <si>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</si>
  <si>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</si>
  <si>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</si>
  <si>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</si>
  <si>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</si>
  <si>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</si>
  <si>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</si>
  <si>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</si>
  <si>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</si>
  <si>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</si>
  <si>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</si>
  <si>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</si>
  <si>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</si>
  <si>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</si>
  <si>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</si>
  <si>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</si>
  <si>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</si>
  <si>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</si>
  <si>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</si>
  <si>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</si>
  <si>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</si>
  <si>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</si>
  <si>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</si>
  <si>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</si>
  <si>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</si>
  <si>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</si>
  <si>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</si>
  <si>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</si>
  <si>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</si>
  <si>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</si>
  <si>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</si>
  <si>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</si>
  <si>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</si>
  <si>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</si>
  <si>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</si>
  <si>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</si>
  <si>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</si>
  <si>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</si>
  <si>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</si>
  <si>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</si>
  <si>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</si>
  <si>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</si>
  <si>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</si>
  <si>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</si>
  <si>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</si>
  <si>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</si>
  <si>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</si>
  <si>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</si>
  <si>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</si>
  <si>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</si>
  <si>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</si>
  <si>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</si>
  <si>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</si>
  <si>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</si>
  <si>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</si>
  <si>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</si>
  <si>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</si>
  <si>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</si>
  <si>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</si>
  <si>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</si>
  <si>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</si>
  <si>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</si>
  <si>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</si>
  <si>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</si>
  <si>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</si>
  <si>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</si>
  <si>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</si>
  <si>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</si>
  <si>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</si>
  <si>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</si>
  <si>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</si>
  <si>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</si>
  <si>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</si>
  <si>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</si>
  <si>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</si>
  <si>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</si>
  <si>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</si>
  <si>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</si>
  <si>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</si>
  <si>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</si>
  <si>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</si>
  <si>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</si>
  <si>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</si>
  <si>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</si>
  <si>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</si>
  <si>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</si>
  <si>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</si>
  <si>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</si>
  <si>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</si>
  <si>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</si>
  <si>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</si>
  <si>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</si>
  <si>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</si>
  <si>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</si>
  <si>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</si>
  <si>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</si>
  <si>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</si>
  <si>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</si>
  <si>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</si>
  <si>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</si>
  <si>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</si>
  <si>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</si>
  <si>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</si>
  <si>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</si>
  <si>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</si>
  <si>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</si>
  <si>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</si>
  <si>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</si>
  <si>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</si>
  <si>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</si>
  <si>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</si>
  <si>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</si>
  <si>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</si>
  <si>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</si>
  <si>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</si>
  <si>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</si>
  <si>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</si>
  <si>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</si>
  <si>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</si>
  <si>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</si>
  <si>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</si>
  <si>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</si>
  <si>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</si>
  <si>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</si>
  <si>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</si>
  <si>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</si>
  <si>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</si>
  <si>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</si>
  <si>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</si>
  <si>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</si>
  <si>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</si>
  <si>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</si>
  <si>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</si>
  <si>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</si>
  <si>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</si>
  <si>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</si>
  <si>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</si>
  <si>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</si>
  <si>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</si>
  <si>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</si>
  <si>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</si>
  <si>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</si>
  <si>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</si>
  <si>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</si>
  <si>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</si>
  <si>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</si>
  <si>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</si>
  <si>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</si>
  <si>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</si>
  <si>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</si>
  <si>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</si>
  <si>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</si>
  <si>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</si>
  <si>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</si>
  <si>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</si>
  <si>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</si>
  <si>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</si>
  <si>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</si>
  <si>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</si>
  <si>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</si>
  <si>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</si>
  <si>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</si>
  <si>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</si>
  <si>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</si>
  <si>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</si>
  <si>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</si>
  <si>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</si>
  <si>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</si>
  <si>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</si>
  <si>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</si>
  <si>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</si>
  <si>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</si>
  <si>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</si>
  <si>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</si>
  <si>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</si>
  <si>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</si>
  <si>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</si>
  <si>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</si>
  <si>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</si>
  <si>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</si>
  <si>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</si>
  <si>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</si>
  <si>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</si>
  <si>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</si>
  <si>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</si>
  <si>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</si>
  <si>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</si>
  <si>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</si>
  <si>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</si>
  <si>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</si>
  <si>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</si>
  <si>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</si>
  <si>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</si>
  <si>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</si>
  <si>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</si>
  <si>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</si>
  <si>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</si>
  <si>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</si>
  <si>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</si>
  <si>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</si>
  <si>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</si>
  <si>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</si>
  <si>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</si>
  <si>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</si>
  <si>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</si>
  <si>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</si>
  <si>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</si>
  <si>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</si>
  <si>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</si>
  <si>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</si>
  <si>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</si>
  <si>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</si>
  <si>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</si>
  <si>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</si>
  <si>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</si>
  <si>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</si>
  <si>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</si>
  <si>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</si>
  <si>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</si>
  <si>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</si>
  <si>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</si>
  <si>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</si>
  <si>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</si>
  <si>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</si>
  <si>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</si>
  <si>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</si>
  <si>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</si>
  <si>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</si>
  <si>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</si>
  <si>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</si>
  <si>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</si>
  <si>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</si>
  <si>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</si>
  <si>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</si>
  <si>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</si>
  <si>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</si>
  <si>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</si>
  <si>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</si>
  <si>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</si>
  <si>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</si>
  <si>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</si>
  <si>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</si>
  <si>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</si>
  <si>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</si>
  <si>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</si>
  <si>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</si>
  <si>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</si>
  <si>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</si>
  <si>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</si>
  <si>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</si>
  <si>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</si>
  <si>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</si>
  <si>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</si>
  <si>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</si>
  <si>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</si>
  <si>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</si>
  <si>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</si>
  <si>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</si>
  <si>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</si>
  <si>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</si>
  <si>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</si>
  <si>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</si>
  <si>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</si>
  <si>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</si>
  <si>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</si>
  <si>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</si>
  <si>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</si>
  <si>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</si>
  <si>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</si>
  <si>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</si>
  <si>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</si>
  <si>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</si>
  <si>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</si>
  <si>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</si>
  <si>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</si>
  <si>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</si>
  <si>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</si>
  <si>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</si>
  <si>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</si>
  <si>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</si>
  <si>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</si>
  <si>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</si>
  <si>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</si>
  <si>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</si>
  <si>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</si>
  <si>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</si>
  <si>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</si>
  <si>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</si>
  <si>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</si>
  <si>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</si>
  <si>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</si>
  <si>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</si>
  <si>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</si>
  <si>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</si>
  <si>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</si>
  <si>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</si>
  <si>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</si>
  <si>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</si>
  <si>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</si>
  <si>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</si>
  <si>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</si>
  <si>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</si>
  <si>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</si>
  <si>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</si>
  <si>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</si>
  <si>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</si>
  <si>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</si>
  <si>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</si>
  <si>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</si>
  <si>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</si>
  <si>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</si>
  <si>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</si>
  <si>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</si>
  <si>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</si>
  <si>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</si>
  <si>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</si>
  <si>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</si>
  <si>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</si>
  <si>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</si>
  <si>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</si>
  <si>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</si>
  <si>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</si>
  <si>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</si>
  <si>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</si>
  <si>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</si>
  <si>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</si>
  <si>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</si>
  <si>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</si>
  <si>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</si>
  <si>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</si>
  <si>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</si>
  <si>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</si>
  <si>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</si>
  <si>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</si>
  <si>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</si>
  <si>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</si>
  <si>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</si>
  <si>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</si>
  <si>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</si>
  <si>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</si>
  <si>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</si>
  <si>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</si>
  <si>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</si>
  <si>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</si>
  <si>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</si>
  <si>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</si>
  <si>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</si>
  <si>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</si>
  <si>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</si>
  <si>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</si>
  <si>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</si>
  <si>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</si>
  <si>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</si>
  <si>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</si>
  <si>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</si>
  <si>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</si>
  <si>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</si>
  <si>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</si>
  <si>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</si>
  <si>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</si>
  <si>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</si>
  <si>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</si>
  <si>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</si>
  <si>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</si>
  <si>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</si>
  <si>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</si>
  <si>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</si>
  <si>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</si>
  <si>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</si>
  <si>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</si>
  <si>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</si>
  <si>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</si>
  <si>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</si>
  <si>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</si>
  <si>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</si>
  <si>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</si>
  <si>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</si>
  <si>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</si>
  <si>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</si>
  <si>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</si>
  <si>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</si>
  <si>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</si>
  <si>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</si>
  <si>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</si>
  <si>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</si>
  <si>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</si>
  <si>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</si>
  <si>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</si>
  <si>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</si>
  <si>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</si>
  <si>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</si>
  <si>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</si>
  <si>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</si>
  <si>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</si>
  <si>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</si>
  <si>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</si>
  <si>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</si>
  <si>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</si>
  <si>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</si>
  <si>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</si>
  <si>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</si>
  <si>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</si>
  <si>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</si>
  <si>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</si>
  <si>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</si>
  <si>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</si>
  <si>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</si>
  <si>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</si>
  <si>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</si>
  <si>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</si>
  <si>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</si>
  <si>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</si>
  <si>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</si>
  <si>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</si>
  <si>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</si>
  <si>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</si>
  <si>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</si>
  <si>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</si>
  <si>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</si>
  <si>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</si>
  <si>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</si>
  <si>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</si>
  <si>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</si>
  <si>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</si>
  <si>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</si>
  <si>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</si>
  <si>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</si>
  <si>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</si>
  <si>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</si>
  <si>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</si>
  <si>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</si>
  <si>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</si>
  <si>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</si>
  <si>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</si>
  <si>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</si>
  <si>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</si>
  <si>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</si>
  <si>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</si>
  <si>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</si>
  <si>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</si>
  <si>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</si>
  <si>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</si>
  <si>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</si>
  <si>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</si>
  <si>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</si>
  <si>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</si>
  <si>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</si>
  <si>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</si>
  <si>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</si>
  <si>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</si>
  <si>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</si>
  <si>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</si>
  <si>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</si>
  <si>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</si>
  <si>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</si>
  <si>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</si>
  <si>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</si>
  <si>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</si>
  <si>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</si>
  <si>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</si>
  <si>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</si>
  <si>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</si>
  <si>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</si>
  <si>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</si>
  <si>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</si>
  <si>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</si>
  <si>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</si>
  <si>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</si>
  <si>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</si>
  <si>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</si>
  <si>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</si>
  <si>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</si>
  <si>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</si>
  <si>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</si>
  <si>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</si>
  <si>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</si>
  <si>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</si>
  <si>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</si>
  <si>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</si>
  <si>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</si>
  <si>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</si>
  <si>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</si>
  <si>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</si>
  <si>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</si>
  <si>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</si>
  <si>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</si>
  <si>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</si>
  <si>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</si>
  <si>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</si>
  <si>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</si>
  <si>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</si>
  <si>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</si>
  <si>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</si>
  <si>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</si>
  <si>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</si>
  <si>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</si>
  <si>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</si>
  <si>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</si>
  <si>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</si>
  <si>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</si>
  <si>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</si>
  <si>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</si>
  <si>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</si>
  <si>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</si>
  <si>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</si>
  <si>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</si>
  <si>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</si>
  <si>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</si>
  <si>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</si>
  <si>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</si>
  <si>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</si>
  <si>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</si>
  <si>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</si>
  <si>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</si>
  <si>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</si>
  <si>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</si>
  <si>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</si>
  <si>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</si>
  <si>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</si>
  <si>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</si>
  <si>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</si>
  <si>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</si>
  <si>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</si>
  <si>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</si>
  <si>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</si>
  <si>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</si>
  <si>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</si>
  <si>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</si>
  <si>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</si>
  <si>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</si>
  <si>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</si>
  <si>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</si>
  <si>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</si>
  <si>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</si>
  <si>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</si>
  <si>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</si>
  <si>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</si>
  <si>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</si>
  <si>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</si>
  <si>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</si>
  <si>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</si>
  <si>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</si>
  <si>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</si>
  <si>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</si>
  <si>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</si>
  <si>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</si>
  <si>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</si>
  <si>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</si>
  <si>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</si>
  <si>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</si>
  <si>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</si>
  <si>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</si>
  <si>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</si>
  <si>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</si>
  <si>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</si>
  <si>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</si>
  <si>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</si>
  <si>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</si>
  <si>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</si>
  <si>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</si>
  <si>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</si>
  <si>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</si>
  <si>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</si>
  <si>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</si>
  <si>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</si>
  <si>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</si>
  <si>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</si>
  <si>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</si>
  <si>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</si>
  <si>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</si>
  <si>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</si>
  <si>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</si>
  <si>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</si>
  <si>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</si>
  <si>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</si>
  <si>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</si>
  <si>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</si>
  <si>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</si>
  <si>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</si>
  <si>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</si>
  <si>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</si>
  <si>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</si>
  <si>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</si>
  <si>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</si>
  <si>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</si>
  <si>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</si>
  <si>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</si>
  <si>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</si>
  <si>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</si>
  <si>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</si>
  <si>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</si>
  <si>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</si>
  <si>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</si>
  <si>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</si>
  <si>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</si>
  <si>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</si>
  <si>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</si>
  <si>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</si>
  <si>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</si>
  <si>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</si>
  <si>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</si>
  <si>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</si>
  <si>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</si>
  <si>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</si>
  <si>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</si>
  <si>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</si>
  <si>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</si>
  <si>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</si>
  <si>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</si>
  <si>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</si>
  <si>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</si>
  <si>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</si>
  <si>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</si>
  <si>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</si>
  <si>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</si>
  <si>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</si>
  <si>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</si>
  <si>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</si>
  <si>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</si>
  <si>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</si>
  <si>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</si>
  <si>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</si>
  <si>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</si>
  <si>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</si>
  <si>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</si>
  <si>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</si>
  <si>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</si>
  <si>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</si>
  <si>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</si>
  <si>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</si>
  <si>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</si>
  <si>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</si>
  <si>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</si>
  <si>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</si>
  <si>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</si>
  <si>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</si>
  <si>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</si>
  <si>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</si>
  <si>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</si>
  <si>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</si>
  <si>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</si>
  <si>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</si>
  <si>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</si>
  <si>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</si>
  <si>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</si>
  <si>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</si>
  <si>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</si>
  <si>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</si>
  <si>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</si>
  <si>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</si>
  <si>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</si>
  <si>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</si>
  <si>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</si>
  <si>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</si>
  <si>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</si>
  <si>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</si>
  <si>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</si>
  <si>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</si>
  <si>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</si>
  <si>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</si>
  <si>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</si>
  <si>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</si>
  <si>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</si>
  <si>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</si>
  <si>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</si>
  <si>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</si>
  <si>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</si>
  <si>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</si>
  <si>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</si>
  <si>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</si>
  <si>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</si>
  <si>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</si>
  <si>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</si>
  <si>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</si>
  <si>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</si>
  <si>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</si>
  <si>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</si>
  <si>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</si>
  <si>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</si>
  <si>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</si>
  <si>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</si>
  <si>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</si>
  <si>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</si>
  <si>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</si>
  <si>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</si>
  <si>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</si>
  <si>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</si>
  <si>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</si>
  <si>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</si>
  <si>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</si>
  <si>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</si>
  <si>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</si>
  <si>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</si>
  <si>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</si>
  <si>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</si>
  <si>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</si>
  <si>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</si>
  <si>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</si>
  <si>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</si>
  <si>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</si>
  <si>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</si>
  <si>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</si>
  <si>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</si>
  <si>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</si>
  <si>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</si>
  <si>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</si>
  <si>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</si>
  <si>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</si>
  <si>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</si>
  <si>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</si>
  <si>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</si>
  <si>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</si>
  <si>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</si>
  <si>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</si>
  <si>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</si>
  <si>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</si>
  <si>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</si>
  <si>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</si>
  <si>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</si>
  <si>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</si>
  <si>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</si>
  <si>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</si>
  <si>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</si>
  <si>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</si>
  <si>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</si>
  <si>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</si>
  <si>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</si>
  <si>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</si>
  <si>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</si>
  <si>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</si>
  <si>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</si>
  <si>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</si>
  <si>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</si>
  <si>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</si>
  <si>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</si>
  <si>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</si>
  <si>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</si>
  <si>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</si>
  <si>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</si>
  <si>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</si>
  <si>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</si>
  <si>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</si>
  <si>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</si>
  <si>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</si>
  <si>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</si>
  <si>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</si>
  <si>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</si>
  <si>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</si>
  <si>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</si>
  <si>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</si>
  <si>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</si>
  <si>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</si>
  <si>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</si>
  <si>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</si>
  <si>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</si>
  <si>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</si>
  <si>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</si>
  <si>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</si>
  <si>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</si>
  <si>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</si>
  <si>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</si>
  <si>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</si>
  <si>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</si>
  <si>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</si>
  <si>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</si>
  <si>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</si>
  <si>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</si>
  <si>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</si>
  <si>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</si>
  <si>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</si>
  <si>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</si>
  <si>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</si>
  <si>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</si>
  <si>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</si>
  <si>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</si>
  <si>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</si>
  <si>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</si>
  <si>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</si>
  <si>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</si>
  <si>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</si>
  <si>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</si>
  <si>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</si>
  <si>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</si>
  <si>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</si>
  <si>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</si>
  <si>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</si>
  <si>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</si>
  <si>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</si>
  <si>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</si>
  <si>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</si>
  <si>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</si>
  <si>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</si>
  <si>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</si>
  <si>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</si>
  <si>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</si>
  <si>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</si>
  <si>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</si>
  <si>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</si>
  <si>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</si>
  <si>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</si>
  <si>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</si>
  <si>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</si>
  <si>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</si>
  <si>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</si>
  <si>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</si>
  <si>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</si>
  <si>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</si>
  <si>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</si>
  <si>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</si>
  <si>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</si>
  <si>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</si>
  <si>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</si>
  <si>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</si>
  <si>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</si>
  <si>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</si>
  <si>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</si>
  <si>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</si>
  <si>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</si>
  <si>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</si>
  <si>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</si>
  <si>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</si>
  <si>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</si>
  <si>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</si>
  <si>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</si>
  <si>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</si>
  <si>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</si>
  <si>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</si>
  <si>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</si>
  <si>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</si>
  <si>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</si>
  <si>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</si>
  <si>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</si>
  <si>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</si>
  <si>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</si>
  <si>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</si>
  <si>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</si>
  <si>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</si>
  <si>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</si>
  <si>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</si>
  <si>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</si>
  <si>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</si>
  <si>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</si>
  <si>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</si>
  <si>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</si>
  <si>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</si>
  <si>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</si>
  <si>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</si>
  <si>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</si>
  <si>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</si>
  <si>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</si>
  <si>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</si>
  <si>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</si>
  <si>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</si>
  <si>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</si>
  <si>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</si>
  <si>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</si>
  <si>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</si>
  <si>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</si>
  <si>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</si>
  <si>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</si>
  <si>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</si>
  <si>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</si>
  <si>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</si>
  <si>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</si>
  <si>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</si>
  <si>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</si>
  <si>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</si>
  <si>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</si>
  <si>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</si>
  <si>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</si>
  <si>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</si>
  <si>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</si>
  <si>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</si>
  <si>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</si>
  <si>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</si>
  <si>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</si>
  <si>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</si>
  <si>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</si>
  <si>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</si>
  <si>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</si>
  <si>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</si>
  <si>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</si>
  <si>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</si>
  <si>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</si>
  <si>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</si>
  <si>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</si>
  <si>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</si>
  <si>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</si>
  <si>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</si>
  <si>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</si>
  <si>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</si>
  <si>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</si>
  <si>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</si>
  <si>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</si>
  <si>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</si>
  <si>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</si>
  <si>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</si>
  <si>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</si>
  <si>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</si>
  <si>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</si>
  <si>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</si>
  <si>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</si>
  <si>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</si>
  <si>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</si>
  <si>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</si>
  <si>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</si>
  <si>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</si>
  <si>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</si>
  <si>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</si>
  <si>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</si>
  <si>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</si>
  <si>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</si>
  <si>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</si>
  <si>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</si>
  <si>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</si>
  <si>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</si>
  <si>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</si>
  <si>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</si>
  <si>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</si>
  <si>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</si>
  <si>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</si>
  <si>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</si>
  <si>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</si>
  <si>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</si>
  <si>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</si>
  <si>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</si>
  <si>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</si>
  <si>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</si>
  <si>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</si>
  <si>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</si>
  <si>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</si>
  <si>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</si>
  <si>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</si>
  <si>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</si>
  <si>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</si>
  <si>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</si>
  <si>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</si>
  <si>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</si>
  <si>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</si>
  <si>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</si>
  <si>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</si>
  <si>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</si>
  <si>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</si>
  <si>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</si>
  <si>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</si>
  <si>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</si>
  <si>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</si>
  <si>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</si>
  <si>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</si>
  <si>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</si>
  <si>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</si>
  <si>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</si>
  <si>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</si>
  <si>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</si>
  <si>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</si>
  <si>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</si>
  <si>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</si>
  <si>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</si>
  <si>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</si>
  <si>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</si>
  <si>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</si>
  <si>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</si>
  <si>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</si>
  <si>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</si>
  <si>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</si>
  <si>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</si>
  <si>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</si>
  <si>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</si>
  <si>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</si>
  <si>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</si>
  <si>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</si>
  <si>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</si>
  <si>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</si>
  <si>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</si>
  <si>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</si>
  <si>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</si>
  <si>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</si>
  <si>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</si>
  <si>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</si>
  <si>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</si>
  <si>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</si>
  <si>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</si>
  <si>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</si>
  <si>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</si>
  <si>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</si>
  <si>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</si>
  <si>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</si>
  <si>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</si>
  <si>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</si>
  <si>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</si>
  <si>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</si>
  <si>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</si>
  <si>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</si>
  <si>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</si>
  <si>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</si>
  <si>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</si>
  <si>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</si>
  <si>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</si>
  <si>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</si>
  <si>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</si>
  <si>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</si>
  <si>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</si>
  <si>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</si>
  <si>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</si>
  <si>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</si>
  <si>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</si>
  <si>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</si>
  <si>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</si>
  <si>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</si>
  <si>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</si>
  <si>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</si>
  <si>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</si>
  <si>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</si>
  <si>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</si>
  <si>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</si>
  <si>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</si>
  <si>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</si>
  <si>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</si>
  <si>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</si>
  <si>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</si>
  <si>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</si>
  <si>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</si>
  <si>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</si>
  <si>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</si>
  <si>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</si>
  <si>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</si>
  <si>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</si>
  <si>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</si>
  <si>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</si>
  <si>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</si>
  <si>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</si>
  <si>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</si>
  <si>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</si>
  <si>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</si>
  <si>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</si>
  <si>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</si>
  <si>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</si>
  <si>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</si>
  <si>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</si>
  <si>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</si>
  <si>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</si>
  <si>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</si>
  <si>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</si>
  <si>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</si>
  <si>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</si>
  <si>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</si>
  <si>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</si>
  <si>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</si>
  <si>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</si>
  <si>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</si>
  <si>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</si>
  <si>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</si>
  <si>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</si>
  <si>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</si>
  <si>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</si>
  <si>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</si>
  <si>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</si>
  <si>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</si>
  <si>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</si>
  <si>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</si>
  <si>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</si>
  <si>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</si>
  <si>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</si>
  <si>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</si>
  <si>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</si>
  <si>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</si>
  <si>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</si>
  <si>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</si>
  <si>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</si>
  <si>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</si>
  <si>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</si>
  <si>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</si>
  <si>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</si>
  <si>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</si>
  <si>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</si>
  <si>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</si>
  <si>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</si>
  <si>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</si>
  <si>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</si>
  <si>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</si>
  <si>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</si>
  <si>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</si>
  <si>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</si>
  <si>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</si>
  <si>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</si>
  <si>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</si>
  <si>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</si>
  <si>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</si>
  <si>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</si>
  <si>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</si>
  <si>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</si>
  <si>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</si>
  <si>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</si>
  <si>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</si>
  <si>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</si>
  <si>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</si>
  <si>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</si>
  <si>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</si>
  <si>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</si>
  <si>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</si>
  <si>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</si>
  <si>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</si>
  <si>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</si>
  <si>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</si>
  <si>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</si>
  <si>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</si>
  <si>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</si>
  <si>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</si>
  <si>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</si>
  <si>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</si>
  <si>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</si>
  <si>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</si>
  <si>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</si>
  <si>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</si>
  <si>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</si>
  <si>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</si>
  <si>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</si>
  <si>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</si>
  <si>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</si>
  <si>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</si>
  <si>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</si>
  <si>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</si>
  <si>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</si>
  <si>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</si>
  <si>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</si>
  <si>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</si>
  <si>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</si>
  <si>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</si>
  <si>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</si>
  <si>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</si>
  <si>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</si>
  <si>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</si>
  <si>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</si>
  <si>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</si>
  <si>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</si>
  <si>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</si>
  <si>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</si>
  <si>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</si>
  <si>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</si>
  <si>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</si>
  <si>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</si>
  <si>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</si>
  <si>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</si>
  <si>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</si>
  <si>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</si>
  <si>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</si>
  <si>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</si>
  <si>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</si>
  <si>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</si>
  <si>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</si>
  <si>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</si>
  <si>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</si>
  <si>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</si>
  <si>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</si>
  <si>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</si>
  <si>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</si>
  <si>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</si>
  <si>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</si>
  <si>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</si>
  <si>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</si>
  <si>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</si>
  <si>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</si>
  <si>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</si>
  <si>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</si>
  <si>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</si>
  <si>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</si>
  <si>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</si>
  <si>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</si>
  <si>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</si>
  <si>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</si>
  <si>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</si>
  <si>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</si>
  <si>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</si>
  <si>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</si>
  <si>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</si>
  <si>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</si>
  <si>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</si>
  <si>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</si>
  <si>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</si>
  <si>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</si>
  <si>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</si>
  <si>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</si>
  <si>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</si>
  <si>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</si>
  <si>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</si>
  <si>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</si>
  <si>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</si>
  <si>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</si>
  <si>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</si>
  <si>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</si>
  <si>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</si>
  <si>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</si>
  <si>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</si>
  <si>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</si>
  <si>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</si>
  <si>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</si>
  <si>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</si>
  <si>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</si>
  <si>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</si>
  <si>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</si>
  <si>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</si>
  <si>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</si>
  <si>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</si>
  <si>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</si>
  <si>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</si>
  <si>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</si>
  <si>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</si>
  <si>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</si>
  <si>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</si>
  <si>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</si>
  <si>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</si>
  <si>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</si>
  <si>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</si>
  <si>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</si>
  <si>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</si>
  <si>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</si>
  <si>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</si>
  <si>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</si>
  <si>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</si>
  <si>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</si>
  <si>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</si>
  <si>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</si>
  <si>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</si>
  <si>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</si>
  <si>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</si>
  <si>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</si>
  <si>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</si>
  <si>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</si>
  <si>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</si>
  <si>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</si>
  <si>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</si>
  <si>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</si>
  <si>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</si>
  <si>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</si>
  <si>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</si>
  <si>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</si>
  <si>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</si>
  <si>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</si>
  <si>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</si>
  <si>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</si>
  <si>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</si>
  <si>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</si>
  <si>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</si>
  <si>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</si>
  <si>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</si>
  <si>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</si>
  <si>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</si>
  <si>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</si>
  <si>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</si>
  <si>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</si>
  <si>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</si>
  <si>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</si>
  <si>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</si>
  <si>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</si>
  <si>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</si>
  <si>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</si>
  <si>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</si>
  <si>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</si>
  <si>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</si>
  <si>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</si>
  <si>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</si>
  <si>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</si>
  <si>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</si>
  <si>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</si>
  <si>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</si>
  <si>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</si>
  <si>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</si>
  <si>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</si>
  <si>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</si>
  <si>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</si>
  <si>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</si>
  <si>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</si>
  <si>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</si>
  <si>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</si>
  <si>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</si>
  <si>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</si>
  <si>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</si>
  <si>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</si>
  <si>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</si>
  <si>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</si>
  <si>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</si>
  <si>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</si>
  <si>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</si>
  <si>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</si>
  <si>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</si>
  <si>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</si>
  <si>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</si>
  <si>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</si>
  <si>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</si>
  <si>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</si>
  <si>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</si>
  <si>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</si>
  <si>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</si>
  <si>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</si>
  <si>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</si>
  <si>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</si>
  <si>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</si>
  <si>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</si>
  <si>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</si>
  <si>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</si>
  <si>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</si>
  <si>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</si>
  <si>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</si>
  <si>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</si>
  <si>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</si>
  <si>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</si>
  <si>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</si>
  <si>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</si>
  <si>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</si>
  <si>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</si>
  <si>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</si>
  <si>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</si>
  <si>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</si>
  <si>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</si>
  <si>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</si>
  <si>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</si>
  <si>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</si>
  <si>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</si>
  <si>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</si>
  <si>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</si>
  <si>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</si>
  <si>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</si>
  <si>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</si>
  <si>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</si>
  <si>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</si>
  <si>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</si>
  <si>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</si>
  <si>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</si>
  <si>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</si>
  <si>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</si>
  <si>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</si>
  <si>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</si>
  <si>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</si>
  <si>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</si>
  <si>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</si>
  <si>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</si>
  <si>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</si>
  <si>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</si>
  <si>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</si>
  <si>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</si>
  <si>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</si>
  <si>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</si>
  <si>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</si>
  <si>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</si>
  <si>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</si>
  <si>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</si>
  <si>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</si>
  <si>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</si>
  <si>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</si>
  <si>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</si>
  <si>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</si>
  <si>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</si>
  <si>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</si>
  <si>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</si>
  <si>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</si>
  <si>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</si>
  <si>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</si>
  <si>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</si>
  <si>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</si>
  <si>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</si>
  <si>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</si>
  <si>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</si>
  <si>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</si>
  <si>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</si>
  <si>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</si>
  <si>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</si>
  <si>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</si>
  <si>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</si>
  <si>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</si>
  <si>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</si>
  <si>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</si>
  <si>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</si>
  <si>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</si>
  <si>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</si>
  <si>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</si>
  <si>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</si>
  <si>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</si>
  <si>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</si>
  <si>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</si>
  <si>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</si>
  <si>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</si>
  <si>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</si>
  <si>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</si>
  <si>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</si>
  <si>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</si>
  <si>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</si>
  <si>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</si>
  <si>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</si>
  <si>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</si>
  <si>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</si>
  <si>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</si>
  <si>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</si>
  <si>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</si>
  <si>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</si>
  <si>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</si>
  <si>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</si>
  <si>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</si>
  <si>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</si>
  <si>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</si>
  <si>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</si>
  <si>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</si>
  <si>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</si>
  <si>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</si>
  <si>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</si>
  <si>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</si>
  <si>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</si>
  <si>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</si>
  <si>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</si>
  <si>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</si>
  <si>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</si>
  <si>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</si>
  <si>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</si>
  <si>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</si>
  <si>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</si>
  <si>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</si>
  <si>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</si>
  <si>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</si>
  <si>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</si>
  <si>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</si>
  <si>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</si>
  <si>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</si>
  <si>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</si>
  <si>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</si>
  <si>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</si>
  <si>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</si>
  <si>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</si>
  <si>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</si>
  <si>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</si>
  <si>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</si>
  <si>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</si>
  <si>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</si>
  <si>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</si>
  <si>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</si>
  <si>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</si>
  <si>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</si>
  <si>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</si>
  <si>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</si>
  <si>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</si>
  <si>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</si>
  <si>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</si>
  <si>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</si>
  <si>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</si>
  <si>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</si>
  <si>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</si>
  <si>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</si>
  <si>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</si>
  <si>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</si>
  <si>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</si>
  <si>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</si>
  <si>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</si>
  <si>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</si>
  <si>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</si>
  <si>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</si>
  <si>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</si>
  <si>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</si>
  <si>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</si>
  <si>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</si>
  <si>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</si>
  <si>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</si>
  <si>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</si>
  <si>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</si>
  <si>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</si>
  <si>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</si>
  <si>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</si>
  <si>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</si>
  <si>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</si>
  <si>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</si>
  <si>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</si>
  <si>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</si>
  <si>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</si>
  <si>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</si>
  <si>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</si>
  <si>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</si>
  <si>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</si>
  <si>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</si>
  <si>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</si>
  <si>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</si>
  <si>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</si>
  <si>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</si>
  <si>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</si>
  <si>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</si>
  <si>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</si>
  <si>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</si>
  <si>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</si>
  <si>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</si>
  <si>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</si>
  <si>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</si>
  <si>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</si>
  <si>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</si>
  <si>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</si>
  <si>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</si>
  <si>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</si>
  <si>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</si>
  <si>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</si>
  <si>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</si>
  <si>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</si>
  <si>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</si>
  <si>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</si>
  <si>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</si>
  <si>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</si>
  <si>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</si>
  <si>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</si>
  <si>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</si>
  <si>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</si>
  <si>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</si>
  <si>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</si>
  <si>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</si>
  <si>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</si>
  <si>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</si>
  <si>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</si>
  <si>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</si>
  <si>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</si>
  <si>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</si>
  <si>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</si>
  <si>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</si>
  <si>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</si>
  <si>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</si>
  <si>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</si>
  <si>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</si>
  <si>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</si>
  <si>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</si>
  <si>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</si>
  <si>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</si>
  <si>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</si>
  <si>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</si>
  <si>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</si>
  <si>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</si>
  <si>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</si>
  <si>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</si>
  <si>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</si>
  <si>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</si>
  <si>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</si>
  <si>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</si>
  <si>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</si>
  <si>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</si>
  <si>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</si>
  <si>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</si>
  <si>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</si>
  <si>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</si>
  <si>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</si>
  <si>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</si>
  <si>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</si>
  <si>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</si>
  <si>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</si>
  <si>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</si>
  <si>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</si>
  <si>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</si>
  <si>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</si>
  <si>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</si>
  <si>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</si>
  <si>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</si>
  <si>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</si>
  <si>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</si>
  <si>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</si>
  <si>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</si>
  <si>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</si>
  <si>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</si>
  <si>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</si>
  <si>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</si>
  <si>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</si>
  <si>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</si>
  <si>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</si>
  <si>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</si>
  <si>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</si>
  <si>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</si>
  <si>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</si>
  <si>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</si>
  <si>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</si>
  <si>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</si>
  <si>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</si>
  <si>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</si>
  <si>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</si>
  <si>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</si>
  <si>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</si>
  <si>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</si>
  <si>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</si>
  <si>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</si>
  <si>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</si>
  <si>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</si>
  <si>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</si>
  <si>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</si>
  <si>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</si>
  <si>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</si>
  <si>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</si>
  <si>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</si>
  <si>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</si>
  <si>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</si>
  <si>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</si>
  <si>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</si>
  <si>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</si>
  <si>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</si>
  <si>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</si>
  <si>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</si>
  <si>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</si>
  <si>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</si>
  <si>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</si>
  <si>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</si>
  <si>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</si>
  <si>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</si>
  <si>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</si>
  <si>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</si>
  <si>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</si>
  <si>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</si>
  <si>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</si>
  <si>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</si>
  <si>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</si>
  <si>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</si>
  <si>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</si>
  <si>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</si>
  <si>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</si>
  <si>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</si>
  <si>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</si>
  <si>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</si>
  <si>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</si>
  <si>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</si>
  <si>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</si>
  <si>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</si>
  <si>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</si>
  <si>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</si>
  <si>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</si>
  <si>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</si>
  <si>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</si>
  <si>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</si>
  <si>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</si>
  <si>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</si>
  <si>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</si>
  <si>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</si>
  <si>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</si>
  <si>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</si>
  <si>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</si>
  <si>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</si>
  <si>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</si>
  <si>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</si>
  <si>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</si>
  <si>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</si>
  <si>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</si>
  <si>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</si>
  <si>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</si>
  <si>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</si>
  <si>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</si>
  <si>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</si>
  <si>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</si>
  <si>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</si>
  <si>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</si>
  <si>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</si>
  <si>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</si>
  <si>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</si>
  <si>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</si>
  <si>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</si>
  <si>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</si>
  <si>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</si>
  <si>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</si>
  <si>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</si>
  <si>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</si>
  <si>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</si>
  <si>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</si>
  <si>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</si>
  <si>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</si>
  <si>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</si>
  <si>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</si>
  <si>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</si>
  <si>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</si>
  <si>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</si>
  <si>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</si>
  <si>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</si>
  <si>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</si>
  <si>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</si>
  <si>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</si>
  <si>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</si>
  <si>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</si>
  <si>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</si>
  <si>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</si>
  <si>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</si>
  <si>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</si>
  <si>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</si>
  <si>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</si>
  <si>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</si>
  <si>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</si>
  <si>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</si>
  <si>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</si>
  <si>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</si>
  <si>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</si>
  <si>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</si>
  <si>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</si>
  <si>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</si>
  <si>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</si>
  <si>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</si>
  <si>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</si>
  <si>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</si>
  <si>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</si>
  <si>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</si>
  <si>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</si>
  <si>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</si>
  <si>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</si>
  <si>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</si>
  <si>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</si>
  <si>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</si>
  <si>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</si>
  <si>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</si>
  <si>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</si>
  <si>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</si>
  <si>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</si>
  <si>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</si>
  <si>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</si>
  <si>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</si>
  <si>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</si>
  <si>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</si>
  <si>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</si>
  <si>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</si>
  <si>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</si>
  <si>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</si>
  <si>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</si>
  <si>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</si>
  <si>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</si>
  <si>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</si>
  <si>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</si>
  <si>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</si>
  <si>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</si>
  <si>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</si>
  <si>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</si>
  <si>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</si>
  <si>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</si>
  <si>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</si>
  <si>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</si>
  <si>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</si>
  <si>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</si>
  <si>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</si>
  <si>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</si>
  <si>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</si>
  <si>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</si>
  <si>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</si>
  <si>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</si>
  <si>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</si>
  <si>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</si>
  <si>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</si>
  <si>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</si>
  <si>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</si>
  <si>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</si>
  <si>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</si>
  <si>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</si>
  <si>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</si>
  <si>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</si>
  <si>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</si>
  <si>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</si>
  <si>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</si>
  <si>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</si>
  <si>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</si>
  <si>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</si>
  <si>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</si>
  <si>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</si>
  <si>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</si>
  <si>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</si>
  <si>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</si>
  <si>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</si>
  <si>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</si>
  <si>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</si>
  <si>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</si>
  <si>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</si>
  <si>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</si>
  <si>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</si>
  <si>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</si>
  <si>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</si>
  <si>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</si>
  <si>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</si>
  <si>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</si>
  <si>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</si>
  <si>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</si>
  <si>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</si>
  <si>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</si>
  <si>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</si>
  <si>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</si>
  <si>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</si>
  <si>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</si>
  <si>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</si>
  <si>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</si>
  <si>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</si>
  <si>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</si>
  <si>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</si>
  <si>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</si>
  <si>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</si>
  <si>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</si>
  <si>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</si>
  <si>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</si>
  <si>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</si>
  <si>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</si>
  <si>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</si>
  <si>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</si>
  <si>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</si>
  <si>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</si>
  <si>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</si>
  <si>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</si>
  <si>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</si>
  <si>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</si>
  <si>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</si>
  <si>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</si>
  <si>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</si>
  <si>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</si>
  <si>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</si>
  <si>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</si>
  <si>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</si>
  <si>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</si>
  <si>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</si>
  <si>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</si>
  <si>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</si>
  <si>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</si>
  <si>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</si>
  <si>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</si>
  <si>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</si>
  <si>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</si>
  <si>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</si>
  <si>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</si>
  <si>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</si>
  <si>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</si>
  <si>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</si>
  <si>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</si>
  <si>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</si>
  <si>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</si>
  <si>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</si>
  <si>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</si>
  <si>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</si>
  <si>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</si>
  <si>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</si>
  <si>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</si>
  <si>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</si>
  <si>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</si>
  <si>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</si>
  <si>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</si>
  <si>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</si>
  <si>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</si>
  <si>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</si>
  <si>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</si>
  <si>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</si>
  <si>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</si>
  <si>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</si>
  <si>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</si>
  <si>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</si>
  <si>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</si>
  <si>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</si>
  <si>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</si>
  <si>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</si>
  <si>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</si>
  <si>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</si>
  <si>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</si>
  <si>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</si>
  <si>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</si>
  <si>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</si>
  <si>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</si>
  <si>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</si>
  <si>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</si>
  <si>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</si>
  <si>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</si>
  <si>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</si>
  <si>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</si>
  <si>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</si>
  <si>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</si>
  <si>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</si>
  <si>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</si>
  <si>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</si>
  <si>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</si>
  <si>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</si>
  <si>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</si>
  <si>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</si>
  <si>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</si>
  <si>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</si>
  <si>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</si>
  <si>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</si>
  <si>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</si>
  <si>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</si>
  <si>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</si>
  <si>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</si>
  <si>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</si>
  <si>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</si>
  <si>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</si>
  <si>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</si>
  <si>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</si>
  <si>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</si>
  <si>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</si>
  <si>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</si>
  <si>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</si>
  <si>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</si>
  <si>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</si>
  <si>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</si>
  <si>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</si>
  <si>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</si>
  <si>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</si>
  <si>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</si>
  <si>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</si>
  <si>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</si>
  <si>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</si>
  <si>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</si>
  <si>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</si>
  <si>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</si>
  <si>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</si>
  <si>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</si>
  <si>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</si>
  <si>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</si>
  <si>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</si>
  <si>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</si>
  <si>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</si>
  <si>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</si>
  <si>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</si>
  <si>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</si>
  <si>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</si>
  <si>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</si>
  <si>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</si>
  <si>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</si>
  <si>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</si>
  <si>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</si>
  <si>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</si>
  <si>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</si>
  <si>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</si>
  <si>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</si>
  <si>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</si>
  <si>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</si>
  <si>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</si>
  <si>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</si>
  <si>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</si>
  <si>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</si>
  <si>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</si>
  <si>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</si>
  <si>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</si>
  <si>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</si>
  <si>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</si>
  <si>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</si>
  <si>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</si>
  <si>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</si>
  <si>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</si>
  <si>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</si>
  <si>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</si>
  <si>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</si>
  <si>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</si>
  <si>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</si>
  <si>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</si>
  <si>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</si>
  <si>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</si>
  <si>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</si>
  <si>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</si>
  <si>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</si>
  <si>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</si>
  <si>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</si>
  <si>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</si>
  <si>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</si>
  <si>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</si>
  <si>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</si>
  <si>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</si>
  <si>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</si>
  <si>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</si>
  <si>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</si>
  <si>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</si>
  <si>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</si>
  <si>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</si>
  <si>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</si>
  <si>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</si>
  <si>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</si>
  <si>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</si>
  <si>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</si>
  <si>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</si>
  <si>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</si>
  <si>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</si>
  <si>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</si>
  <si>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</si>
  <si>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</si>
  <si>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</si>
  <si>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</si>
  <si>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</si>
  <si>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</si>
  <si>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</si>
  <si>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</si>
  <si>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</si>
  <si>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</si>
  <si>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</si>
  <si>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</si>
  <si>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</si>
  <si>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</si>
  <si>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</si>
  <si>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</si>
  <si>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</si>
  <si>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</si>
  <si>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</si>
  <si>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</si>
  <si>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</si>
  <si>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</si>
  <si>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</si>
  <si>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</si>
  <si>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</si>
  <si>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</si>
  <si>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</si>
  <si>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</si>
  <si>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</si>
  <si>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</si>
  <si>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</si>
  <si>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</si>
  <si>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</si>
  <si>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</si>
  <si>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</si>
  <si>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</si>
  <si>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</si>
  <si>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</si>
  <si>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</si>
  <si>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</si>
  <si>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</si>
  <si>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</si>
  <si>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</si>
  <si>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</si>
  <si>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</si>
  <si>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</si>
  <si>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</si>
  <si>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</si>
  <si>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</si>
  <si>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</si>
  <si>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</si>
  <si>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</si>
  <si>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</si>
  <si>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</si>
  <si>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</si>
  <si>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</si>
  <si>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</si>
  <si>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</si>
  <si>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</si>
  <si>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</si>
  <si>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</si>
  <si>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</si>
  <si>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</si>
  <si>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</si>
  <si>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</si>
  <si>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</si>
  <si>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</si>
  <si>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</si>
  <si>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</si>
  <si>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</si>
  <si>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</si>
  <si>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</si>
  <si>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</si>
  <si>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</si>
  <si>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</si>
  <si>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</si>
  <si>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</si>
  <si>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</si>
  <si>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</si>
  <si>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</si>
  <si>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</si>
  <si>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</si>
  <si>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</si>
  <si>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</si>
  <si>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</si>
  <si>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</si>
  <si>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</si>
  <si>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</si>
  <si>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</si>
  <si>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</si>
  <si>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</si>
  <si>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</si>
  <si>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</si>
  <si>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</si>
  <si>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</si>
  <si>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</si>
  <si>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</si>
  <si>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</si>
  <si>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</si>
  <si>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</si>
  <si>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</si>
  <si>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</si>
  <si>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</si>
  <si>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</si>
  <si>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</si>
  <si>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</si>
  <si>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</si>
  <si>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</si>
  <si>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</si>
  <si>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</si>
  <si>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</si>
  <si>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</si>
  <si>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</si>
  <si>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</si>
  <si>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</si>
  <si>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</si>
  <si>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</si>
  <si>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</si>
  <si>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</si>
  <si>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</si>
  <si>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</si>
  <si>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</si>
  <si>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</si>
  <si>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</si>
  <si>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</si>
  <si>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</si>
  <si>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</si>
  <si>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</si>
  <si>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</si>
  <si>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</si>
  <si>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</si>
  <si>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</si>
  <si>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</si>
  <si>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</si>
  <si>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</si>
  <si>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</si>
  <si>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</si>
  <si>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</si>
  <si>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</si>
  <si>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</si>
  <si>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</si>
  <si>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</si>
  <si>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</si>
  <si>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</si>
  <si>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</si>
  <si>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</si>
  <si>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</si>
  <si>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</si>
  <si>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</si>
  <si>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</si>
  <si>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</si>
  <si>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</si>
  <si>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</si>
  <si>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</si>
  <si>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</si>
  <si>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</si>
  <si>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</si>
  <si>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</si>
  <si>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</si>
  <si>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</si>
  <si>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</si>
  <si>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</si>
  <si>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</si>
  <si>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</si>
  <si>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</si>
  <si>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</si>
  <si>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</si>
  <si>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</si>
  <si>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</si>
  <si>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</si>
  <si>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</si>
  <si>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</si>
  <si>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</si>
  <si>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</si>
  <si>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</si>
  <si>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</si>
  <si>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</si>
  <si>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</si>
  <si>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</si>
  <si>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</si>
  <si>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</si>
  <si>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</si>
  <si>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</si>
  <si>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</si>
  <si>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</si>
  <si>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</si>
  <si>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</si>
  <si>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</si>
  <si>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</si>
  <si>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</si>
  <si>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</si>
  <si>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</si>
  <si>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</si>
  <si>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</si>
  <si>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</si>
  <si>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</si>
  <si>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</si>
  <si>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</si>
  <si>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</si>
  <si>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</si>
  <si>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</si>
  <si>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</si>
  <si>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</si>
  <si>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</si>
  <si>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</si>
  <si>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</si>
  <si>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</si>
  <si>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</si>
  <si>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</si>
  <si>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</si>
  <si>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</si>
  <si>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</si>
  <si>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</si>
  <si>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</si>
  <si>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</si>
  <si>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</si>
  <si>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</si>
  <si>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</si>
  <si>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</si>
  <si>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</si>
  <si>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</si>
  <si>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</si>
  <si>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</si>
  <si>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</si>
  <si>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</si>
  <si>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</si>
  <si>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</si>
  <si>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</si>
  <si>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</si>
  <si>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</si>
  <si>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</si>
  <si>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</si>
  <si>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</si>
  <si>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</si>
  <si>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</si>
  <si>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</si>
  <si>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</si>
  <si>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</si>
  <si>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</si>
  <si>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</si>
  <si>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</si>
  <si>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</si>
  <si>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</si>
  <si>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</si>
  <si>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</si>
  <si>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</si>
  <si>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</si>
  <si>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</si>
  <si>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</si>
  <si>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</si>
  <si>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</si>
  <si>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</si>
  <si>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</si>
  <si>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</si>
  <si>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</si>
  <si>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</si>
  <si>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</si>
  <si>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</si>
  <si>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</si>
  <si>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</si>
  <si>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</si>
  <si>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</si>
  <si>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</si>
  <si>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</si>
  <si>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</si>
  <si>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</si>
  <si>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</si>
  <si>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</si>
  <si>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</si>
  <si>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</si>
  <si>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</si>
  <si>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</si>
  <si>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</si>
  <si>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</si>
  <si>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</si>
  <si>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</si>
  <si>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</si>
  <si>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</si>
  <si>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</si>
  <si>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</si>
  <si>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</si>
  <si>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</si>
  <si>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</si>
  <si>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</si>
  <si>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</si>
  <si>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</si>
  <si>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</si>
  <si>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</si>
  <si>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</si>
  <si>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</si>
  <si>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</si>
  <si>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</si>
  <si>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</si>
  <si>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</si>
  <si>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</si>
  <si>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</si>
  <si>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</si>
  <si>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</si>
  <si>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</si>
  <si>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</si>
  <si>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</si>
  <si>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</si>
  <si>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</si>
  <si>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</si>
  <si>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</si>
  <si>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</si>
  <si>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</si>
  <si>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</si>
  <si>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</si>
  <si>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</si>
  <si>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</si>
  <si>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</si>
  <si>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</si>
  <si>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</si>
  <si>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</si>
  <si>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</si>
  <si>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</si>
  <si>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</si>
  <si>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</si>
  <si>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</si>
  <si>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</si>
  <si>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</si>
  <si>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</si>
  <si>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</si>
  <si>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</si>
  <si>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</si>
  <si>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</si>
  <si>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</si>
  <si>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</si>
  <si>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</si>
  <si>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</si>
  <si>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</si>
  <si>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</si>
  <si>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</si>
  <si>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</si>
  <si>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</si>
  <si>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</si>
  <si>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</si>
  <si>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</si>
  <si>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</si>
  <si>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</si>
  <si>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</si>
  <si>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</si>
  <si>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</si>
  <si>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</si>
  <si>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</si>
  <si>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</si>
  <si>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</si>
  <si>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</si>
  <si>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</si>
  <si>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</si>
  <si>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</si>
  <si>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</si>
  <si>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</si>
  <si>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</si>
  <si>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</si>
  <si>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</si>
  <si>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</si>
  <si>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</si>
  <si>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</si>
  <si>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</si>
  <si>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</si>
  <si>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</si>
  <si>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</si>
  <si>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</si>
  <si>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</si>
  <si>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</si>
  <si>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</si>
  <si>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</si>
  <si>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</si>
  <si>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</si>
  <si>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</si>
  <si>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</si>
  <si>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</si>
  <si>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</si>
  <si>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</si>
  <si>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</si>
  <si>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</si>
  <si>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</si>
  <si>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</si>
  <si>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</si>
  <si>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</si>
  <si>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</si>
  <si>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</si>
  <si>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</si>
  <si>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</si>
  <si>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</si>
  <si>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</si>
  <si>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</si>
  <si>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</si>
  <si>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</si>
  <si>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</si>
  <si>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</si>
  <si>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</si>
  <si>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</si>
  <si>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</si>
  <si>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</si>
  <si>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</si>
  <si>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</si>
  <si>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</si>
  <si>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</si>
  <si>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</si>
  <si>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</si>
  <si>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</si>
  <si>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</si>
  <si>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</si>
  <si>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</si>
  <si>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</si>
  <si>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</si>
  <si>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</si>
  <si>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</si>
  <si>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</si>
  <si>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</si>
  <si>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</si>
  <si>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</si>
  <si>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</si>
  <si>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</si>
  <si>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</si>
  <si>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</si>
  <si>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</si>
  <si>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</si>
  <si>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</si>
  <si>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</si>
  <si>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</si>
  <si>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</si>
  <si>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</si>
  <si>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</si>
  <si>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</si>
  <si>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</si>
  <si>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</si>
  <si>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</si>
  <si>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</si>
  <si>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</si>
  <si>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</si>
  <si>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</si>
  <si>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</si>
  <si>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</si>
  <si>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</si>
  <si>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</si>
  <si>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</si>
  <si>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</si>
  <si>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</si>
  <si>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</si>
  <si>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</si>
  <si>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</si>
  <si>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</si>
  <si>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</si>
  <si>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</si>
  <si>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</si>
  <si>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</si>
  <si>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</si>
  <si>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</si>
  <si>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</si>
  <si>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</si>
  <si>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</si>
  <si>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</si>
  <si>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</si>
  <si>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</si>
  <si>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</si>
  <si>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</si>
  <si>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</si>
  <si>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</si>
  <si>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</si>
  <si>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</si>
  <si>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</si>
  <si>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</si>
  <si>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</si>
  <si>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</si>
  <si>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</si>
  <si>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</si>
  <si>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</si>
  <si>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</si>
  <si>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</si>
  <si>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</si>
  <si>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</si>
  <si>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</si>
  <si>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</si>
  <si>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</si>
  <si>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</si>
  <si>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</si>
  <si>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</si>
  <si>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</si>
  <si>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</si>
  <si>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</si>
  <si>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</si>
  <si>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</si>
  <si>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</si>
  <si>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</si>
  <si>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</si>
  <si>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</si>
  <si>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</si>
  <si>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</si>
  <si>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</si>
  <si>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</si>
  <si>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</si>
  <si>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</si>
  <si>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</si>
  <si>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</si>
  <si>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</si>
  <si>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</si>
  <si>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</si>
  <si>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</si>
  <si>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</si>
  <si>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</si>
  <si>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</si>
  <si>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</si>
  <si>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</si>
  <si>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</si>
  <si>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</si>
  <si>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</si>
  <si>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</si>
  <si>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</si>
  <si>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</si>
  <si>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</si>
  <si>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</si>
  <si>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</si>
  <si>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</si>
  <si>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</si>
  <si>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</si>
  <si>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</si>
  <si>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</si>
  <si>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</si>
  <si>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</si>
  <si>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</si>
  <si>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</si>
  <si>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</si>
  <si>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</si>
  <si>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</si>
  <si>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</si>
  <si>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</si>
  <si>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</si>
  <si>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</si>
  <si>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</si>
  <si>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</si>
  <si>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</si>
  <si>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</si>
  <si>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</si>
  <si>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</si>
  <si>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</si>
  <si>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</si>
  <si>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</si>
  <si>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</si>
  <si>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</si>
  <si>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</si>
  <si>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</si>
  <si>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</si>
  <si>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</si>
  <si>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</si>
  <si>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</si>
  <si>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</si>
  <si>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</si>
  <si>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</si>
  <si>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</si>
  <si>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</si>
  <si>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</si>
  <si>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</si>
  <si>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</si>
  <si>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</si>
  <si>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</si>
  <si>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</si>
  <si>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</si>
  <si>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</si>
  <si>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</si>
  <si>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</si>
  <si>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</si>
  <si>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</si>
  <si>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</si>
  <si>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</si>
  <si>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</si>
  <si>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</si>
  <si>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</si>
  <si>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</si>
  <si>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</si>
  <si>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</si>
  <si>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</si>
  <si>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</si>
  <si>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</si>
  <si>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</si>
  <si>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</si>
  <si>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</si>
  <si>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</si>
  <si>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</si>
  <si>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</si>
  <si>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</si>
  <si>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</si>
  <si>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</si>
  <si>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</si>
  <si>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</si>
  <si>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</si>
  <si>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</si>
  <si>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</si>
  <si>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</si>
  <si>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</si>
  <si>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</si>
  <si>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</si>
  <si>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</si>
  <si>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</si>
  <si>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</si>
  <si>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</si>
  <si>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</si>
  <si>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</si>
  <si>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</si>
  <si>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</si>
  <si>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</si>
  <si>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</si>
  <si>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</si>
  <si>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</si>
  <si>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</si>
  <si>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</si>
  <si>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</si>
  <si>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</si>
  <si>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</si>
  <si>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</si>
  <si>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</si>
  <si>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</si>
  <si>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</si>
  <si>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</si>
  <si>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</si>
  <si>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</si>
  <si>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</si>
  <si>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</si>
  <si>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</si>
  <si>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</si>
  <si>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</si>
  <si>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</si>
  <si>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</si>
  <si>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</si>
  <si>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</si>
  <si>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</si>
  <si>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</si>
  <si>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</si>
  <si>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</si>
  <si>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</si>
  <si>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</si>
  <si>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</si>
  <si>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</si>
  <si>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</si>
  <si>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</si>
  <si>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</si>
  <si>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</si>
  <si>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</si>
  <si>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</si>
  <si>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</si>
  <si>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</si>
  <si>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</si>
  <si>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</si>
  <si>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</si>
  <si>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</si>
  <si>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</si>
  <si>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</si>
  <si>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</si>
  <si>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</si>
  <si>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</si>
  <si>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</si>
  <si>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</si>
  <si>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</si>
  <si>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</si>
  <si>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</si>
  <si>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</si>
  <si>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</si>
  <si>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</si>
  <si>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</si>
  <si>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</si>
  <si>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</si>
  <si>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</si>
  <si>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</si>
  <si>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</si>
  <si>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</si>
  <si>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</si>
  <si>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</si>
  <si>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</si>
  <si>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</si>
  <si>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</si>
  <si>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</si>
  <si>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</si>
  <si>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</si>
  <si>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</si>
  <si>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</si>
  <si>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</si>
  <si>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</si>
  <si>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</si>
  <si>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</si>
  <si>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</si>
  <si>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</si>
  <si>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</si>
  <si>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</si>
  <si>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</si>
  <si>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</si>
  <si>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</si>
  <si>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</si>
  <si>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</si>
  <si>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</si>
  <si>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</si>
  <si>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</si>
  <si>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</si>
  <si>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</si>
  <si>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</si>
  <si>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</si>
  <si>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</si>
  <si>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</si>
  <si>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</si>
  <si>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</si>
  <si>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</si>
  <si>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</si>
  <si>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</si>
  <si>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</si>
  <si>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</si>
  <si>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</si>
  <si>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</si>
  <si>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</si>
  <si>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</si>
  <si>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</si>
  <si>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</si>
  <si>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</si>
  <si>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</si>
  <si>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</si>
  <si>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</si>
  <si>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</si>
  <si>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</si>
  <si>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</si>
  <si>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</si>
  <si>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</si>
  <si>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</si>
  <si>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</si>
  <si>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</si>
  <si>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</si>
  <si>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</si>
  <si>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</si>
  <si>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</si>
  <si>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</si>
  <si>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</si>
  <si>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</si>
  <si>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</si>
  <si>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</si>
  <si>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</si>
  <si>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</si>
  <si>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</si>
  <si>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</si>
  <si>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</si>
  <si>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</si>
  <si>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</si>
  <si>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</si>
  <si>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</si>
  <si>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</si>
  <si>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</si>
  <si>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</si>
  <si>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</si>
  <si>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</si>
  <si>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</si>
  <si>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</si>
  <si>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</si>
  <si>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</si>
  <si>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</si>
  <si>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</si>
  <si>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</si>
  <si>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</si>
  <si>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</si>
  <si>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</si>
  <si>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</si>
  <si>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</si>
  <si>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</si>
  <si>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</si>
  <si>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</si>
  <si>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</si>
  <si>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</si>
  <si>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</si>
  <si>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</si>
  <si>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</si>
  <si>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</si>
  <si>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</si>
  <si>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</si>
  <si>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</si>
  <si>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</si>
  <si>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</si>
  <si>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</si>
  <si>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</si>
  <si>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</si>
  <si>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</si>
  <si>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</si>
  <si>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</si>
  <si>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</si>
  <si>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</si>
  <si>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</si>
  <si>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</si>
  <si>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</si>
  <si>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</si>
  <si>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</si>
  <si>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</si>
  <si>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</si>
  <si>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</si>
  <si>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</si>
  <si>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</si>
  <si>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</si>
  <si>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</si>
  <si>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</si>
  <si>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</si>
  <si>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</si>
  <si>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</si>
  <si>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</si>
  <si>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</si>
  <si>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</si>
  <si>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</si>
  <si>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</si>
  <si>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</si>
  <si>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</si>
  <si>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</si>
  <si>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</si>
  <si>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</si>
  <si>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</si>
  <si>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</si>
  <si>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</si>
  <si>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</si>
  <si>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</si>
  <si>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</si>
  <si>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</si>
  <si>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</si>
  <si>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</si>
  <si>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</si>
  <si>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</si>
  <si>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</si>
  <si>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</si>
  <si>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</si>
  <si>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</si>
  <si>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</si>
  <si>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</si>
  <si>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</si>
  <si>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</si>
  <si>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</si>
  <si>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</si>
  <si>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</si>
  <si>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</si>
  <si>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</si>
  <si>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</si>
  <si>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</si>
  <si>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</si>
  <si>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</si>
  <si>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</si>
  <si>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</si>
  <si>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</si>
  <si>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</si>
  <si>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</si>
  <si>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</si>
  <si>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</si>
  <si>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</si>
  <si>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</si>
  <si>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</si>
  <si>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</si>
  <si>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</si>
  <si>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</si>
  <si>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</si>
  <si>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</si>
  <si>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</si>
  <si>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</si>
  <si>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</si>
  <si>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</si>
  <si>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</si>
  <si>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</si>
  <si>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</si>
  <si>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</si>
  <si>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</si>
  <si>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</si>
  <si>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</si>
  <si>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</si>
  <si>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</si>
  <si>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</si>
  <si>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</si>
  <si>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</si>
  <si>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</si>
  <si>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</si>
  <si>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</si>
  <si>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</si>
  <si>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</si>
  <si>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</si>
  <si>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</si>
  <si>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</si>
  <si>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</si>
  <si>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</si>
  <si>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</si>
  <si>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</si>
  <si>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</si>
  <si>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</si>
  <si>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</si>
  <si>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</si>
  <si>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</si>
  <si>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</si>
  <si>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</si>
  <si>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</si>
  <si>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</si>
  <si>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</si>
  <si>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</si>
  <si>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</si>
  <si>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</si>
  <si>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</si>
  <si>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</si>
  <si>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</si>
  <si>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</si>
  <si>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</si>
  <si>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</si>
  <si>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</si>
  <si>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</si>
  <si>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</si>
  <si>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</si>
  <si>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</si>
  <si>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</si>
  <si>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</si>
  <si>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</si>
  <si>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</si>
  <si>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</si>
  <si>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</si>
  <si>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</si>
  <si>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</si>
  <si>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</si>
  <si>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</si>
  <si>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</si>
  <si>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</si>
  <si>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</si>
  <si>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</si>
  <si>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</si>
  <si>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</si>
  <si>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</si>
  <si>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</si>
  <si>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</si>
  <si>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</si>
  <si>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</si>
  <si>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</si>
  <si>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</si>
  <si>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</si>
  <si>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</si>
  <si>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</si>
  <si>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</si>
  <si>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</si>
  <si>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</si>
  <si>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</si>
  <si>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</si>
  <si>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</si>
  <si>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</si>
  <si>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</si>
  <si>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</si>
  <si>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</si>
  <si>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</si>
  <si>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</si>
  <si>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</si>
  <si>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</si>
  <si>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</si>
  <si>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</si>
  <si>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</si>
  <si>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</si>
  <si>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</si>
  <si>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</si>
  <si>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</si>
  <si>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</si>
  <si>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</si>
  <si>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</si>
  <si>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</si>
  <si>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</si>
  <si>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</si>
  <si>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</si>
  <si>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</si>
  <si>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</si>
  <si>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</si>
  <si>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</si>
  <si>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</si>
  <si>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</si>
  <si>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</si>
  <si>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</si>
  <si>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</si>
  <si>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</si>
  <si>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</si>
  <si>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</si>
  <si>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</si>
  <si>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</si>
  <si>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</si>
  <si>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</si>
  <si>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</si>
  <si>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</si>
  <si>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</si>
  <si>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</si>
  <si>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</si>
  <si>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</si>
  <si>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</si>
  <si>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</si>
  <si>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</si>
  <si>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</si>
  <si>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</si>
  <si>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</si>
  <si>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</si>
  <si>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</si>
  <si>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</si>
  <si>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</si>
  <si>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</si>
  <si>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</si>
  <si>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</si>
  <si>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</si>
  <si>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</si>
  <si>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</si>
  <si>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</si>
  <si>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</si>
  <si>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</si>
  <si>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</si>
  <si>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</si>
  <si>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</si>
  <si>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</si>
  <si>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</si>
  <si>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</si>
  <si>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</si>
  <si>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</si>
  <si>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</si>
  <si>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</si>
  <si>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</si>
  <si>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</si>
  <si>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</si>
  <si>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</si>
  <si>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</si>
  <si>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</si>
  <si>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</si>
  <si>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</si>
  <si>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</si>
  <si>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</si>
  <si>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</si>
  <si>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</si>
  <si>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</si>
  <si>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</si>
  <si>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</si>
  <si>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</si>
  <si>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</si>
  <si>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</si>
  <si>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</si>
  <si>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</si>
  <si>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</si>
  <si>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</si>
  <si>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</si>
  <si>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</si>
  <si>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</si>
  <si>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</si>
  <si>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</si>
  <si>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</si>
  <si>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</si>
  <si>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</si>
  <si>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</si>
  <si>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</si>
  <si>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</si>
  <si>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</si>
  <si>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</si>
  <si>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</si>
  <si>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</si>
  <si>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</si>
  <si>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</si>
  <si>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</si>
  <si>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</si>
  <si>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</si>
  <si>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</si>
  <si>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</si>
  <si>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</si>
  <si>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</si>
  <si>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</si>
  <si>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</si>
  <si>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</si>
  <si>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</si>
  <si>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</si>
  <si>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</si>
  <si>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</si>
  <si>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</si>
  <si>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</si>
  <si>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</si>
  <si>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</si>
  <si>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</si>
  <si>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</si>
  <si>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</si>
  <si>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</si>
  <si>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</si>
  <si>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</si>
  <si>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</si>
  <si>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</si>
  <si>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</si>
  <si>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</si>
  <si>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</si>
  <si>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</si>
  <si>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</si>
  <si>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</si>
  <si>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</si>
  <si>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</si>
  <si>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</si>
  <si>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</si>
  <si>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</si>
  <si>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</si>
  <si>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</si>
  <si>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</si>
  <si>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</si>
  <si>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</si>
  <si>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</si>
  <si>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</si>
  <si>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</si>
  <si>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</si>
  <si>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</si>
  <si>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</si>
  <si>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</si>
  <si>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</si>
  <si>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</si>
  <si>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</si>
  <si>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</si>
  <si>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</si>
  <si>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</si>
  <si>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</si>
  <si>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</si>
  <si>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</si>
  <si>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</si>
  <si>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</si>
  <si>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</si>
  <si>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</si>
  <si>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</si>
  <si>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</si>
  <si>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</si>
  <si>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</si>
  <si>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</si>
  <si>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</si>
  <si>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</si>
  <si>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</si>
  <si>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</si>
  <si>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</si>
  <si>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</si>
  <si>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</si>
  <si>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</si>
  <si>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</si>
  <si>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</si>
  <si>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</si>
  <si>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</si>
  <si>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</si>
  <si>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</si>
  <si>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</si>
  <si>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</si>
  <si>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</si>
  <si>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</si>
  <si>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</si>
  <si>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</si>
  <si>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</si>
  <si>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</si>
  <si>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</si>
  <si>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</si>
  <si>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</si>
  <si>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</si>
  <si>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</si>
  <si>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</si>
  <si>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</si>
  <si>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</si>
  <si>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</si>
  <si>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</si>
  <si>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</si>
  <si>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</si>
  <si>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</si>
  <si>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</si>
  <si>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</si>
  <si>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</si>
  <si>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</si>
  <si>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</si>
  <si>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</si>
  <si>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</si>
  <si>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</si>
  <si>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</si>
  <si>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</si>
  <si>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</si>
  <si>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</si>
  <si>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</si>
  <si>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</si>
  <si>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</si>
  <si>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</si>
  <si>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</si>
  <si>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</si>
  <si>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</si>
  <si>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</si>
  <si>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</si>
  <si>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</si>
  <si>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</si>
  <si>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</si>
  <si>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</si>
  <si>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</si>
  <si>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</si>
  <si>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</si>
  <si>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</si>
  <si>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</si>
  <si>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</si>
  <si>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</si>
  <si>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</si>
  <si>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</si>
  <si>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</si>
  <si>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</si>
  <si>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</si>
  <si>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</si>
  <si>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</si>
  <si>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</si>
  <si>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</si>
  <si>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</si>
  <si>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</si>
  <si>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</si>
  <si>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</si>
  <si>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</si>
  <si>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</si>
  <si>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</si>
  <si>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</si>
  <si>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</si>
  <si>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</si>
  <si>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</si>
  <si>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</si>
  <si>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</si>
  <si>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</si>
  <si>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</si>
  <si>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</si>
  <si>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</si>
  <si>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</si>
  <si>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</si>
  <si>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</si>
  <si>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</si>
  <si>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</si>
  <si>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</si>
  <si>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</si>
  <si>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</si>
  <si>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</si>
  <si>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</si>
  <si>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</si>
  <si>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</si>
  <si>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</si>
  <si>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</si>
  <si>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</si>
  <si>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</si>
  <si>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</si>
  <si>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</si>
  <si>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</si>
  <si>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</si>
  <si>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</si>
  <si>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</si>
  <si>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</si>
  <si>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</si>
  <si>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</si>
  <si>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</si>
  <si>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</si>
  <si>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</si>
  <si>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</si>
  <si>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</si>
  <si>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</si>
  <si>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</si>
  <si>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</si>
  <si>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</si>
  <si>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</si>
  <si>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</si>
  <si>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</si>
  <si>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</si>
  <si>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</si>
  <si>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</si>
  <si>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</si>
  <si>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</si>
  <si>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</si>
  <si>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</si>
  <si>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</si>
  <si>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</si>
  <si>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</si>
  <si>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</si>
  <si>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</si>
  <si>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</si>
  <si>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</si>
  <si>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</si>
  <si>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</si>
  <si>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</si>
  <si>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</si>
  <si>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</si>
  <si>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</si>
  <si>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</si>
  <si>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</si>
  <si>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</si>
  <si>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</si>
  <si>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</si>
  <si>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</si>
  <si>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</si>
  <si>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</si>
  <si>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</si>
  <si>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</si>
  <si>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</si>
  <si>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</si>
  <si>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</si>
  <si>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</si>
  <si>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</si>
  <si>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</si>
  <si>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</si>
  <si>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</si>
  <si>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</si>
  <si>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</si>
  <si>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</si>
  <si>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</si>
  <si>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</si>
  <si>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</si>
  <si>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</si>
  <si>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</si>
  <si>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</si>
  <si>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</si>
  <si>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</si>
  <si>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</si>
  <si>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</si>
  <si>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</si>
  <si>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</si>
  <si>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</si>
  <si>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</si>
  <si>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</si>
  <si>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</si>
  <si>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</si>
  <si>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</si>
  <si>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</si>
  <si>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</si>
  <si>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</si>
  <si>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</si>
  <si>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</si>
  <si>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</si>
  <si>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</si>
  <si>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</si>
  <si>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</si>
  <si>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</si>
  <si>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</si>
  <si>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</si>
  <si>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</si>
  <si>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</si>
  <si>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</si>
  <si>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</si>
  <si>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</si>
  <si>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</si>
  <si>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</si>
  <si>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</si>
  <si>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</si>
  <si>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</si>
  <si>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</si>
  <si>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</si>
  <si>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</si>
  <si>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</si>
  <si>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</si>
  <si>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</si>
  <si>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</si>
  <si>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</si>
  <si>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</si>
  <si>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</si>
  <si>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</si>
  <si>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</si>
  <si>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</si>
  <si>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</si>
  <si>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</si>
  <si>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</si>
  <si>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</si>
  <si>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</si>
  <si>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</si>
  <si>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</si>
  <si>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</si>
  <si>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</si>
  <si>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</si>
  <si>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</si>
  <si>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</si>
  <si>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</si>
  <si>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</si>
  <si>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</si>
  <si>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</si>
  <si>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</si>
  <si>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</si>
  <si>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</si>
  <si>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</si>
  <si>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</si>
  <si>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</si>
  <si>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</si>
  <si>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</si>
  <si>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</si>
  <si>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</si>
  <si>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</si>
  <si>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</si>
  <si>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</si>
  <si>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</si>
  <si>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</si>
  <si>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</si>
  <si>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</si>
  <si>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</si>
  <si>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</si>
  <si>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</si>
  <si>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</si>
  <si>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</si>
  <si>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</si>
  <si>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</si>
  <si>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</si>
  <si>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</si>
  <si>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</si>
  <si>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</si>
  <si>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</si>
  <si>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</si>
  <si>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</si>
  <si>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</si>
  <si>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</si>
  <si>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</si>
  <si>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</si>
  <si>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</si>
  <si>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</si>
  <si>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</si>
  <si>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</si>
  <si>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</si>
  <si>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</si>
  <si>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</si>
  <si>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</si>
  <si>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</si>
  <si>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</si>
  <si>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</si>
  <si>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</si>
  <si>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</si>
  <si>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</si>
  <si>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</si>
  <si>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</si>
  <si>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</si>
  <si>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</si>
  <si>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</si>
  <si>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</si>
  <si>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</si>
  <si>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</si>
  <si>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</si>
  <si>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</si>
  <si>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</si>
  <si>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</si>
  <si>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</si>
  <si>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</si>
  <si>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</si>
  <si>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</si>
  <si>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</si>
  <si>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</si>
  <si>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</si>
  <si>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</si>
  <si>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</si>
  <si>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</si>
  <si>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</si>
  <si>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</si>
  <si>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</si>
  <si>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</si>
  <si>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</si>
  <si>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</si>
  <si>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</si>
  <si>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</si>
  <si>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</si>
  <si>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</si>
  <si>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</si>
  <si>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</si>
  <si>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</si>
  <si>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</si>
  <si>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</si>
  <si>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</si>
  <si>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</si>
  <si>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</si>
  <si>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</si>
  <si>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</si>
  <si>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</si>
  <si>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</si>
  <si>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</si>
  <si>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</si>
  <si>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</si>
  <si>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</si>
  <si>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</si>
  <si>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</si>
  <si>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</si>
  <si>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</si>
  <si>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</si>
  <si>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</si>
  <si>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</si>
  <si>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</si>
  <si>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</si>
  <si>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</si>
  <si>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</si>
  <si>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</si>
  <si>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</si>
  <si>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</si>
  <si>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</si>
  <si>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</si>
  <si>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</si>
  <si>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</si>
  <si>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</si>
  <si>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</si>
  <si>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</si>
  <si>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</si>
  <si>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</si>
  <si>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</si>
  <si>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</si>
  <si>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</si>
  <si>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</si>
  <si>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</si>
  <si>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</si>
  <si>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</si>
  <si>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</si>
  <si>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</si>
  <si>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</si>
  <si>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</si>
  <si>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</si>
  <si>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</si>
  <si>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</si>
  <si>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</si>
  <si>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</si>
  <si>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</si>
  <si>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</si>
  <si>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</si>
  <si>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</si>
  <si>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</si>
  <si>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</si>
  <si>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</si>
  <si>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</si>
  <si>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</si>
  <si>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</si>
  <si>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</si>
  <si>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</si>
  <si>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</si>
  <si>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</si>
  <si>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</si>
  <si>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</si>
  <si>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</si>
  <si>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</si>
  <si>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</si>
  <si>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</si>
  <si>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</si>
  <si>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</si>
  <si>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</si>
  <si>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</si>
  <si>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</si>
  <si>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</si>
  <si>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</si>
  <si>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</si>
  <si>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</si>
  <si>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</si>
  <si>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</si>
  <si>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</si>
  <si>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</si>
  <si>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</si>
  <si>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</si>
  <si>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</si>
  <si>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</si>
  <si>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</si>
  <si>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</si>
  <si>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</si>
  <si>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</si>
  <si>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</si>
  <si>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</si>
  <si>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</si>
  <si>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</si>
  <si>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</si>
  <si>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</si>
  <si>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</si>
  <si>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</si>
  <si>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</si>
  <si>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</si>
  <si>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</si>
  <si>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</si>
  <si>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</si>
  <si>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</si>
  <si>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</si>
  <si>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</si>
  <si>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</si>
  <si>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</si>
  <si>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</si>
  <si>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</si>
  <si>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</si>
  <si>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</si>
  <si>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</si>
  <si>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</si>
  <si>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</si>
  <si>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</si>
  <si>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</si>
  <si>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</si>
  <si>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</si>
  <si>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</si>
  <si>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</si>
  <si>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</si>
  <si>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</si>
  <si>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</si>
  <si>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</si>
  <si>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</si>
  <si>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</si>
  <si>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</si>
  <si>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</si>
  <si>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</si>
  <si>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</si>
  <si>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</si>
  <si>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</si>
  <si>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</si>
  <si>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</si>
  <si>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</si>
  <si>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</si>
  <si>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</si>
  <si>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</si>
  <si>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</si>
  <si>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</si>
  <si>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</si>
  <si>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</si>
  <si>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</si>
  <si>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</si>
  <si>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</si>
  <si>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</si>
  <si>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</si>
  <si>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</si>
  <si>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</si>
  <si>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</si>
  <si>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</si>
  <si>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</si>
  <si>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</si>
  <si>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</si>
  <si>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</si>
  <si>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</si>
  <si>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</si>
  <si>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</si>
  <si>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</si>
  <si>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</si>
  <si>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</si>
  <si>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</si>
  <si>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</si>
  <si>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</si>
  <si>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</si>
  <si>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</si>
  <si>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</si>
  <si>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</si>
  <si>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</si>
  <si>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</si>
  <si>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</si>
  <si>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</si>
  <si>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</si>
  <si>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</si>
  <si>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</si>
  <si>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</si>
  <si>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</si>
  <si>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</si>
  <si>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</si>
  <si>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</si>
  <si>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</si>
  <si>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</si>
  <si>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</si>
  <si>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</si>
  <si>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</si>
  <si>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</si>
  <si>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</si>
  <si>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</si>
  <si>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</si>
  <si>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</si>
  <si>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</si>
  <si>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</si>
  <si>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</si>
  <si>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</si>
  <si>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</si>
  <si>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</si>
  <si>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</si>
  <si>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</si>
  <si>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</si>
  <si>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</si>
  <si>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</si>
  <si>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</si>
  <si>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</si>
  <si>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</si>
  <si>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</si>
  <si>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</si>
  <si>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</si>
  <si>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</si>
  <si>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</si>
  <si>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</si>
  <si>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</si>
  <si>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</si>
  <si>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</si>
  <si>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</si>
  <si>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</si>
  <si>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</si>
  <si>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</si>
  <si>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</si>
  <si>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</si>
  <si>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</si>
  <si>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</si>
  <si>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</si>
  <si>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</si>
  <si>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</si>
  <si>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</si>
  <si>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</si>
  <si>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</si>
  <si>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</si>
  <si>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</si>
  <si>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</si>
  <si>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</si>
  <si>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</si>
  <si>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</si>
  <si>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</si>
  <si>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</si>
  <si>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</si>
  <si>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</si>
  <si>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</si>
  <si>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</si>
  <si>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</si>
  <si>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</si>
  <si>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</si>
  <si>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</si>
  <si>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</si>
  <si>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</si>
  <si>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</si>
  <si>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</si>
  <si>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</si>
  <si>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</si>
  <si>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</si>
  <si>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</si>
  <si>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</si>
  <si>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</si>
  <si>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</si>
  <si>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</si>
  <si>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</si>
  <si>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</si>
  <si>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</si>
  <si>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</si>
  <si>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</si>
  <si>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</si>
  <si>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</si>
  <si>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</si>
  <si>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</si>
  <si>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</si>
  <si>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</si>
  <si>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</si>
  <si>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</si>
  <si>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</si>
  <si>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</si>
  <si>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</si>
  <si>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</si>
  <si>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</si>
  <si>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</si>
  <si>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</si>
  <si>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</si>
  <si>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</si>
  <si>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</si>
  <si>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</si>
  <si>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</si>
  <si>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</si>
  <si>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</si>
  <si>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</si>
  <si>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</si>
  <si>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</si>
  <si>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</si>
  <si>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</si>
  <si>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</si>
  <si>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</si>
  <si>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</si>
  <si>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</si>
  <si>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</si>
  <si>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</si>
  <si>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</si>
  <si>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</si>
  <si>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</si>
  <si>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</si>
  <si>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</si>
  <si>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</si>
  <si>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</si>
  <si>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</si>
  <si>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</si>
  <si>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</si>
  <si>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</si>
  <si>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</si>
  <si>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</si>
  <si>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</si>
  <si>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</si>
  <si>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</si>
  <si>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</si>
  <si>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</si>
  <si>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</si>
  <si>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</si>
  <si>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</si>
  <si>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</si>
  <si>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</si>
  <si>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</si>
  <si>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</si>
  <si>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</si>
  <si>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</si>
  <si>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</si>
  <si>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</si>
  <si>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</si>
  <si>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</si>
  <si>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</si>
  <si>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</si>
  <si>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</si>
  <si>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</si>
  <si>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</si>
  <si>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</si>
  <si>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</si>
  <si>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</si>
  <si>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</si>
  <si>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</si>
  <si>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</si>
  <si>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</si>
  <si>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</si>
  <si>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</si>
  <si>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</si>
  <si>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</si>
  <si>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</si>
  <si>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</si>
  <si>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</si>
  <si>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</si>
  <si>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</si>
  <si>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</si>
  <si>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</si>
  <si>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</si>
  <si>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</si>
  <si>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</si>
  <si>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</si>
  <si>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</si>
  <si>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</si>
  <si>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</si>
  <si>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</si>
  <si>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</si>
  <si>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</si>
  <si>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</si>
  <si>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</si>
  <si>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</si>
  <si>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</si>
  <si>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</si>
  <si>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</si>
  <si>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</si>
  <si>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</si>
  <si>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</si>
  <si>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</si>
  <si>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</si>
  <si>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</si>
  <si>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</si>
  <si>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</si>
  <si>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</si>
  <si>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</si>
  <si>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</si>
  <si>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</si>
  <si>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</si>
  <si>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</si>
  <si>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</si>
  <si>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</si>
  <si>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</si>
  <si>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</si>
  <si>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</si>
  <si>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</si>
  <si>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</si>
  <si>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</si>
  <si>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</si>
  <si>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</si>
  <si>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</si>
  <si>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</si>
  <si>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</si>
  <si>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</si>
  <si>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</si>
  <si>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</si>
  <si>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</si>
  <si>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</si>
  <si>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</si>
  <si>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</si>
  <si>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</si>
  <si>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</si>
  <si>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</si>
  <si>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</si>
  <si>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</si>
  <si>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</si>
  <si>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</si>
  <si>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</si>
  <si>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</si>
  <si>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</si>
  <si>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</si>
  <si>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</si>
  <si>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</si>
  <si>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</si>
  <si>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</si>
  <si>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</si>
  <si>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</si>
  <si>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</si>
  <si>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</si>
  <si>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</si>
  <si>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</si>
  <si>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</si>
  <si>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</si>
  <si>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</si>
  <si>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</si>
  <si>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</si>
  <si>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</si>
  <si>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</si>
  <si>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</si>
  <si>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</si>
  <si>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</si>
  <si>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</si>
  <si>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</si>
  <si>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</si>
  <si>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</si>
  <si>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</si>
  <si>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</si>
  <si>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</si>
  <si>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</si>
  <si>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</si>
  <si>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</si>
  <si>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</si>
  <si>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</si>
  <si>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</si>
  <si>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</si>
  <si>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</si>
  <si>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</si>
  <si>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</si>
  <si>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</si>
  <si>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</si>
  <si>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</si>
  <si>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</si>
  <si>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</si>
  <si>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</si>
  <si>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</si>
  <si>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</si>
  <si>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</si>
  <si>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</si>
  <si>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</si>
  <si>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</si>
  <si>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</si>
  <si>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</si>
  <si>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</si>
  <si>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</si>
  <si>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</si>
  <si>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</si>
  <si>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</si>
  <si>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</si>
  <si>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</si>
  <si>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</si>
  <si>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</si>
  <si>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</si>
  <si>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</si>
  <si>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</si>
  <si>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</si>
  <si>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</si>
  <si>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</si>
  <si>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</si>
  <si>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</si>
  <si>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</si>
  <si>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</si>
  <si>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</si>
  <si>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</si>
  <si>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</si>
  <si>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</si>
  <si>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</si>
  <si>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</si>
  <si>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</si>
  <si>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</si>
  <si>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</si>
  <si>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</si>
  <si>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</si>
  <si>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</si>
  <si>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</si>
  <si>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</si>
  <si>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</si>
  <si>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</si>
  <si>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</si>
  <si>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</si>
  <si>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</si>
  <si>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</si>
  <si>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</si>
  <si>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</si>
  <si>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</si>
  <si>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</si>
  <si>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</si>
  <si>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</si>
  <si>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</si>
  <si>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</si>
  <si>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</si>
  <si>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</si>
  <si>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</si>
  <si>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</si>
  <si>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</si>
  <si>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</si>
  <si>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</si>
  <si>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</si>
  <si>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</si>
  <si>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</si>
  <si>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</si>
  <si>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</si>
  <si>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</si>
  <si>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</si>
  <si>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</si>
  <si>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</si>
  <si>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</si>
  <si>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</si>
  <si>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</si>
  <si>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</si>
  <si>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</si>
  <si>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</si>
  <si>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</si>
  <si>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</si>
  <si>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</si>
  <si>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</si>
  <si>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</si>
  <si>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</si>
  <si>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</si>
  <si>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</si>
  <si>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</si>
  <si>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</si>
  <si>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</si>
  <si>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</si>
  <si>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</si>
  <si>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</si>
  <si>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</si>
  <si>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</si>
  <si>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</si>
  <si>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</si>
  <si>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</si>
  <si>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</si>
  <si>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</si>
  <si>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</si>
  <si>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</si>
  <si>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</si>
  <si>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</si>
  <si>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</si>
  <si>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</si>
  <si>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</si>
  <si>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</si>
  <si>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</si>
  <si>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</si>
  <si>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</si>
  <si>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</si>
  <si>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</si>
  <si>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</si>
  <si>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</si>
  <si>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</si>
  <si>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</si>
  <si>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</si>
  <si>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</si>
  <si>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</si>
  <si>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</si>
  <si>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</si>
  <si>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</si>
  <si>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</si>
  <si>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</si>
  <si>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</si>
  <si>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</si>
  <si>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</si>
  <si>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</si>
  <si>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</si>
  <si>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</si>
  <si>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</si>
  <si>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</si>
  <si>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</si>
  <si>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</si>
  <si>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</si>
  <si>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</si>
  <si>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</si>
  <si>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</si>
  <si>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</si>
  <si>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</si>
  <si>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</si>
  <si>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</si>
  <si>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</si>
  <si>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</si>
  <si>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</si>
  <si>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</si>
  <si>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</si>
  <si>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</si>
  <si>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</si>
  <si>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</si>
  <si>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</si>
  <si>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</si>
  <si>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</si>
  <si>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</si>
  <si>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</si>
  <si>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</si>
  <si>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</si>
  <si>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</si>
  <si>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</si>
  <si>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</si>
  <si>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</si>
  <si>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</si>
  <si>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</si>
  <si>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</si>
  <si>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</si>
  <si>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</si>
  <si>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</si>
  <si>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</si>
  <si>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</si>
  <si>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</si>
  <si>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</si>
  <si>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</si>
  <si>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</si>
  <si>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</si>
  <si>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</si>
  <si>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</si>
  <si>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</si>
  <si>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</si>
  <si>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</si>
  <si>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</si>
  <si>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</si>
  <si>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</si>
  <si>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</si>
  <si>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</si>
  <si>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</si>
  <si>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</si>
  <si>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</si>
  <si>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</si>
  <si>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</si>
  <si>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</si>
  <si>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</si>
  <si>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</si>
  <si>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</si>
  <si>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</si>
  <si>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</si>
  <si>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</si>
  <si>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</si>
  <si>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</si>
  <si>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</si>
  <si>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</si>
  <si>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</si>
  <si>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</si>
  <si>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</si>
  <si>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</si>
  <si>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</si>
  <si>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</si>
  <si>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</si>
  <si>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</si>
  <si>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</si>
  <si>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</si>
  <si>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</si>
  <si>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</si>
  <si>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</si>
  <si>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</si>
  <si>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</si>
  <si>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</si>
  <si>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</si>
  <si>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</si>
  <si>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</si>
  <si>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</si>
  <si>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</si>
  <si>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</si>
  <si>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</si>
  <si>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</si>
  <si>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</si>
  <si>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</si>
  <si>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</si>
  <si>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</si>
  <si>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</si>
  <si>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</si>
  <si>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</si>
  <si>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</si>
  <si>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</si>
  <si>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</si>
  <si>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</si>
  <si>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</si>
  <si>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</si>
  <si>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</si>
  <si>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</si>
  <si>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</si>
  <si>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</si>
  <si>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</si>
  <si>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</si>
  <si>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</si>
  <si>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</si>
  <si>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</si>
  <si>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</si>
  <si>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</si>
  <si>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</si>
  <si>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</si>
  <si>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</si>
  <si>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</si>
  <si>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</si>
  <si>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</si>
  <si>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</si>
  <si>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</si>
  <si>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</si>
  <si>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</si>
  <si>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</si>
  <si>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</si>
  <si>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</si>
  <si>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</si>
  <si>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</si>
  <si>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</si>
  <si>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</si>
  <si>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</si>
  <si>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</si>
  <si>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</si>
  <si>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</si>
  <si>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</si>
  <si>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</si>
  <si>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</si>
  <si>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</si>
  <si>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</si>
  <si>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</si>
  <si>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</si>
  <si>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</si>
  <si>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</si>
  <si>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</si>
  <si>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</si>
  <si>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</si>
  <si>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</si>
  <si>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</si>
  <si>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</si>
  <si>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</si>
  <si>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</si>
  <si>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</si>
  <si>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</si>
  <si>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</si>
  <si>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</si>
  <si>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</si>
  <si>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</si>
  <si>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</si>
  <si>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</si>
  <si>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</si>
  <si>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</si>
  <si>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</si>
  <si>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</si>
  <si>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</si>
  <si>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</si>
  <si>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</si>
  <si>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</si>
  <si>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</si>
  <si>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</si>
  <si>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</si>
  <si>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</si>
  <si>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</si>
  <si>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</si>
  <si>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</si>
  <si>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</si>
  <si>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</si>
  <si>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</si>
  <si>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</si>
  <si>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</si>
  <si>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</si>
  <si>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</si>
  <si>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</si>
  <si>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</si>
  <si>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</si>
  <si>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</si>
  <si>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</si>
  <si>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</si>
  <si>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</si>
  <si>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</si>
  <si>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</si>
  <si>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</si>
  <si>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</si>
  <si>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</si>
  <si>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</si>
  <si>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</si>
  <si>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</si>
  <si>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</si>
  <si>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</si>
  <si>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</si>
  <si>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</si>
  <si>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</si>
  <si>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</si>
  <si>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</si>
  <si>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</si>
  <si>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</si>
  <si>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</si>
  <si>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</si>
  <si>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</si>
  <si>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</si>
  <si>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</si>
  <si>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</si>
  <si>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</si>
  <si>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</si>
  <si>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</si>
  <si>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</si>
  <si>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</si>
  <si>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</si>
  <si>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</si>
  <si>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</si>
  <si>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</si>
  <si>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</si>
  <si>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</si>
  <si>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</si>
  <si>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</si>
  <si>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</si>
  <si>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</si>
  <si>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</si>
  <si>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</si>
  <si>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</si>
  <si>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</si>
  <si>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</si>
  <si>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</si>
  <si>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</si>
  <si>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</si>
  <si>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</si>
  <si>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</si>
  <si>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</si>
  <si>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</si>
  <si>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</si>
  <si>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</si>
  <si>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</si>
  <si>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</si>
  <si>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</si>
  <si>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</si>
  <si>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</si>
  <si>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</si>
  <si>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</si>
  <si>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</si>
  <si>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</si>
  <si>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</si>
  <si>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</si>
  <si>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</si>
  <si>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</si>
  <si>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</si>
  <si>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</si>
  <si>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</si>
  <si>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</si>
  <si>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</si>
  <si>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</si>
  <si>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</si>
  <si>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</si>
  <si>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</si>
  <si>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</si>
  <si>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</si>
  <si>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</si>
  <si>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</si>
  <si>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</si>
  <si>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</si>
  <si>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</si>
  <si>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</si>
  <si>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</si>
  <si>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</si>
  <si>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</si>
  <si>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</si>
  <si>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</si>
  <si>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</si>
  <si>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</si>
  <si>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</si>
  <si>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</si>
  <si>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</si>
  <si>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</si>
  <si>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</si>
  <si>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</si>
  <si>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</si>
  <si>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</si>
  <si>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</si>
  <si>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</si>
  <si>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</si>
  <si>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</si>
  <si>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</si>
  <si>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</si>
  <si>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</si>
  <si>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</si>
  <si>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</si>
  <si>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</si>
  <si>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</si>
  <si>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</si>
  <si>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</si>
  <si>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</si>
  <si>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</si>
  <si>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</si>
  <si>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</si>
  <si>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</si>
  <si>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</si>
  <si>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</si>
  <si>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</si>
  <si>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</si>
  <si>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</si>
  <si>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</si>
  <si>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</si>
  <si>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</si>
  <si>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</si>
  <si>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</si>
  <si>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</si>
  <si>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</si>
  <si>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</si>
  <si>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</si>
  <si>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</si>
  <si>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</si>
  <si>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</si>
  <si>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</si>
  <si>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</si>
  <si>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</si>
  <si>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</si>
  <si>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</si>
  <si>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</si>
  <si>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</si>
  <si>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</si>
  <si>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</si>
  <si>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</si>
  <si>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</si>
  <si>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</si>
  <si>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</si>
  <si>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</si>
  <si>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</si>
  <si>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</si>
  <si>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</si>
  <si>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</si>
  <si>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</si>
  <si>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</si>
  <si>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</si>
  <si>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</si>
  <si>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</si>
  <si>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</si>
  <si>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</si>
  <si>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</si>
  <si>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</si>
  <si>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</si>
  <si>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</si>
  <si>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</si>
  <si>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</si>
  <si>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</si>
  <si>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</si>
  <si>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</si>
  <si>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</si>
  <si>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</si>
  <si>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</si>
  <si>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</si>
  <si>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</si>
  <si>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</si>
  <si>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</si>
  <si>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</si>
  <si>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</si>
  <si>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</si>
  <si>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</si>
  <si>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</si>
  <si>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</si>
  <si>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</si>
  <si>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</si>
  <si>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</si>
  <si>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</si>
  <si>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</si>
  <si>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</si>
  <si>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</si>
  <si>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</si>
  <si>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</si>
  <si>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</si>
  <si>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</si>
  <si>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</si>
  <si>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</si>
  <si>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</si>
  <si>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</si>
  <si>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</si>
  <si>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</si>
  <si>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</si>
  <si>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</si>
  <si>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</si>
  <si>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</si>
  <si>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</si>
  <si>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</si>
  <si>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</si>
  <si>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</si>
  <si>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</si>
  <si>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</si>
  <si>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</si>
  <si>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</si>
  <si>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</si>
  <si>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</si>
  <si>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</si>
  <si>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</si>
  <si>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</si>
  <si>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</si>
  <si>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</si>
  <si>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</si>
  <si>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</si>
  <si>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</si>
  <si>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</si>
  <si>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</si>
  <si>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</si>
  <si>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</si>
  <si>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</si>
  <si>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</si>
  <si>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</si>
  <si>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</si>
  <si>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</si>
  <si>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</si>
  <si>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</si>
  <si>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</si>
  <si>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</si>
  <si>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</si>
  <si>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</si>
  <si>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</si>
  <si>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</si>
  <si>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</si>
  <si>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</si>
  <si>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</si>
  <si>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</si>
  <si>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</si>
  <si>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</si>
  <si>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</si>
  <si>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</si>
  <si>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</si>
  <si>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</si>
  <si>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</si>
  <si>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</si>
  <si>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</si>
  <si>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</si>
  <si>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</si>
  <si>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</si>
  <si>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</si>
  <si>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</si>
  <si>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</si>
  <si>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</si>
  <si>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</si>
  <si>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</si>
  <si>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</si>
  <si>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</si>
  <si>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</si>
  <si>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</si>
  <si>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</si>
  <si>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</si>
  <si>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</si>
  <si>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</si>
  <si>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</si>
  <si>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</si>
  <si>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</si>
  <si>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</si>
  <si>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</si>
  <si>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</si>
  <si>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</si>
  <si>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</si>
  <si>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</si>
  <si>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</si>
  <si>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</si>
  <si>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</si>
  <si>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</si>
  <si>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</si>
  <si>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</si>
  <si>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</si>
  <si>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</si>
  <si>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</si>
  <si>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</si>
  <si>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</si>
  <si>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</si>
  <si>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</si>
  <si>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</si>
  <si>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</si>
  <si>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</si>
  <si>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</si>
  <si>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</si>
  <si>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</si>
  <si>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</si>
  <si>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</si>
  <si>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</si>
  <si>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</si>
  <si>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</si>
  <si>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</si>
  <si>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</si>
  <si>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</si>
  <si>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</si>
  <si>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</si>
  <si>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</si>
  <si>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</si>
  <si>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</si>
  <si>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</si>
  <si>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</si>
  <si>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</si>
  <si>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</si>
  <si>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</si>
  <si>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</si>
  <si>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</si>
  <si>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</si>
  <si>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</si>
  <si>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</si>
  <si>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</si>
  <si>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</si>
  <si>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</si>
  <si>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</si>
  <si>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</si>
  <si>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</si>
  <si>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</si>
  <si>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</si>
  <si>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</si>
  <si>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</si>
  <si>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</si>
  <si>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</si>
  <si>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</si>
  <si>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</si>
  <si>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</si>
  <si>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</si>
  <si>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</si>
  <si>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</si>
  <si>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</si>
  <si>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</si>
  <si>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</si>
  <si>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</si>
  <si>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</si>
  <si>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</si>
  <si>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</si>
  <si>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</si>
  <si>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</si>
  <si>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</si>
  <si>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</si>
  <si>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</si>
  <si>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</si>
  <si>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</si>
  <si>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</si>
  <si>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</si>
  <si>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</si>
  <si>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</si>
  <si>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</si>
  <si>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</si>
  <si>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</si>
  <si>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</si>
  <si>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</si>
  <si>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</si>
  <si>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</si>
  <si>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</si>
  <si>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</si>
  <si>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</si>
  <si>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</si>
  <si>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</si>
  <si>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</si>
  <si>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</si>
  <si>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</si>
  <si>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</si>
  <si>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</si>
  <si>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</si>
  <si>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</si>
  <si>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</si>
  <si>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</si>
  <si>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</si>
  <si>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</si>
  <si>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</si>
  <si>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</si>
  <si>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</si>
  <si>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</si>
  <si>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</si>
  <si>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</si>
  <si>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</si>
  <si>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</si>
  <si>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</si>
  <si>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</si>
  <si>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</si>
  <si>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</si>
  <si>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</si>
  <si>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</si>
  <si>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</si>
  <si>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</si>
  <si>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</si>
  <si>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</si>
  <si>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</si>
  <si>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</si>
  <si>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</si>
  <si>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</si>
  <si>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</si>
  <si>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</si>
  <si>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</si>
  <si>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</si>
  <si>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</si>
  <si>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</si>
  <si>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</si>
  <si>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</si>
  <si>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</si>
  <si>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</si>
  <si>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</si>
  <si>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</si>
  <si>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</si>
  <si>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</si>
  <si>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</si>
  <si>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</si>
  <si>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</si>
  <si>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</si>
  <si>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</si>
  <si>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</si>
  <si>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</si>
  <si>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</si>
  <si>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</si>
  <si>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</si>
  <si>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</si>
  <si>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</si>
  <si>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</si>
  <si>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</si>
  <si>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</si>
  <si>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</si>
  <si>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</si>
  <si>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</si>
  <si>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</si>
  <si>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</si>
  <si>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</si>
  <si>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</si>
  <si>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</si>
  <si>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</si>
  <si>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</si>
  <si>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</si>
  <si>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</si>
  <si>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</si>
  <si>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</si>
  <si>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</si>
  <si>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</si>
  <si>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</si>
  <si>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</si>
  <si>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</si>
  <si>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</si>
  <si>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</si>
  <si>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</si>
  <si>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</si>
  <si>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</si>
  <si>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</si>
  <si>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</si>
  <si>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</si>
  <si>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</si>
  <si>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</si>
  <si>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</si>
  <si>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</si>
  <si>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</si>
  <si>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</si>
  <si>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</si>
  <si>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</si>
  <si>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</si>
  <si>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</si>
  <si>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</si>
  <si>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</si>
  <si>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</si>
  <si>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</si>
  <si>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</si>
  <si>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</si>
  <si>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</si>
  <si>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</si>
  <si>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</si>
  <si>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</si>
  <si>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</si>
  <si>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</si>
  <si>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</si>
  <si>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</si>
  <si>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</si>
  <si>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</si>
  <si>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</si>
  <si>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</si>
  <si>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</si>
  <si>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</si>
  <si>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</si>
  <si>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</si>
  <si>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</si>
  <si>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</si>
  <si>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</si>
  <si>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</si>
  <si>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</si>
  <si>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</si>
  <si>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</si>
  <si>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</si>
  <si>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</si>
  <si>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</si>
  <si>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</si>
  <si>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</si>
  <si>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</si>
  <si>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</si>
  <si>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</si>
  <si>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</si>
  <si>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</si>
  <si>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</si>
  <si>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</si>
  <si>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</si>
  <si>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</si>
  <si>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</si>
  <si>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</si>
  <si>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</si>
  <si>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</si>
  <si>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</si>
  <si>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</si>
  <si>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</si>
  <si>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</si>
  <si>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</si>
  <si>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</si>
  <si>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</si>
  <si>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</si>
  <si>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</si>
  <si>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</si>
  <si>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</si>
  <si>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</si>
  <si>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</si>
  <si>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</si>
  <si>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</si>
  <si>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</si>
  <si>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</si>
  <si>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</si>
  <si>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</si>
  <si>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</si>
  <si>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</si>
  <si>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</si>
  <si>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</si>
  <si>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</si>
  <si>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</si>
  <si>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</si>
  <si>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</si>
  <si>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</si>
  <si>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</si>
  <si>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</si>
  <si>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</si>
  <si>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</si>
  <si>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</si>
  <si>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</si>
  <si>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</si>
  <si>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</si>
  <si>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</si>
  <si>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</si>
  <si>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</si>
  <si>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</si>
  <si>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</si>
  <si>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</si>
  <si>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</si>
  <si>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</si>
  <si>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</si>
  <si>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</si>
  <si>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</si>
  <si>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</si>
  <si>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</si>
  <si>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</si>
  <si>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</si>
  <si>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</si>
  <si>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</si>
  <si>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</si>
  <si>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</si>
  <si>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</si>
  <si>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</si>
  <si>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</si>
  <si>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</si>
  <si>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</si>
  <si>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</si>
  <si>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</si>
  <si>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</si>
  <si>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</si>
  <si>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</si>
  <si>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</si>
  <si>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</si>
  <si>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</si>
  <si>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</si>
  <si>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</si>
  <si>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</si>
  <si>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</si>
  <si>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</si>
  <si>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</si>
  <si>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</si>
  <si>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</si>
  <si>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</si>
  <si>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</si>
  <si>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</si>
  <si>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</si>
  <si>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</si>
  <si>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</si>
  <si>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</si>
  <si>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</si>
  <si>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</si>
  <si>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</si>
  <si>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</si>
  <si>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</si>
  <si>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</si>
  <si>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</si>
  <si>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</si>
  <si>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</si>
  <si>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</si>
  <si>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</si>
  <si>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</si>
  <si>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</si>
  <si>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</si>
  <si>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</si>
  <si>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</si>
  <si>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</si>
  <si>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</si>
  <si>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</si>
  <si>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</si>
  <si>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</si>
  <si>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</si>
  <si>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</si>
  <si>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</si>
  <si>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</si>
  <si>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</si>
  <si>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</si>
  <si>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</si>
  <si>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</si>
  <si>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</si>
  <si>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</si>
  <si>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</si>
  <si>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</si>
  <si>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</si>
  <si>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</si>
  <si>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</si>
  <si>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</si>
  <si>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</si>
  <si>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</si>
  <si>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</si>
  <si>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</si>
  <si>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</si>
  <si>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</si>
  <si>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</si>
  <si>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</si>
  <si>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</si>
  <si>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</si>
  <si>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</si>
  <si>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</si>
  <si>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</si>
  <si>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</si>
  <si>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</si>
  <si>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</si>
  <si>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</si>
  <si>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</si>
  <si>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</si>
  <si>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</si>
  <si>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</si>
  <si>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</si>
  <si>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</si>
  <si>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</si>
  <si>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</si>
  <si>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</si>
  <si>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</si>
  <si>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</si>
  <si>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</si>
  <si>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</si>
  <si>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</si>
  <si>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</si>
  <si>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</si>
  <si>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</si>
  <si>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</si>
  <si>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</si>
  <si>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</si>
  <si>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</si>
  <si>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</si>
  <si>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</si>
  <si>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</si>
  <si>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</si>
  <si>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</si>
  <si>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</si>
  <si>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</si>
  <si>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</si>
  <si>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</si>
  <si>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</si>
  <si>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</si>
  <si>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</si>
  <si>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</si>
  <si>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</si>
  <si>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</si>
  <si>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</si>
  <si>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</si>
  <si>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</si>
  <si>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</si>
  <si>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</si>
  <si>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</si>
  <si>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</si>
  <si>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</si>
  <si>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</si>
  <si>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</si>
  <si>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</si>
  <si>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</si>
  <si>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</si>
  <si>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</si>
  <si>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</si>
  <si>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</si>
  <si>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</si>
  <si>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</si>
  <si>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</si>
  <si>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</si>
  <si>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</si>
  <si>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</si>
  <si>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</si>
  <si>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</si>
  <si>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</si>
  <si>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</si>
  <si>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</si>
  <si>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</si>
  <si>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</si>
  <si>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</si>
  <si>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</si>
  <si>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</si>
  <si>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</si>
  <si>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</si>
  <si>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</si>
  <si>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</si>
  <si>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</si>
  <si>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</si>
  <si>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</si>
  <si>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</si>
  <si>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</si>
  <si>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</si>
  <si>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</si>
  <si>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</si>
  <si>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</si>
  <si>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</si>
  <si>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</si>
  <si>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</si>
  <si>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</si>
  <si>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</si>
  <si>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</si>
  <si>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</si>
  <si>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</si>
  <si>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</si>
  <si>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</si>
  <si>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</si>
  <si>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</si>
  <si>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</si>
  <si>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</si>
  <si>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</si>
  <si>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</si>
  <si>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</si>
  <si>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</si>
  <si>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</si>
  <si>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</si>
  <si>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</si>
  <si>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</si>
  <si>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</si>
  <si>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</si>
  <si>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</si>
  <si>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</si>
  <si>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</si>
  <si>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</si>
  <si>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</si>
  <si>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</si>
  <si>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</si>
  <si>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</si>
  <si>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</si>
  <si>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</si>
  <si>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</si>
  <si>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</si>
  <si>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</si>
  <si>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</si>
  <si>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</si>
  <si>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</si>
  <si>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</si>
  <si>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</si>
  <si>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</si>
  <si>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</si>
  <si>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</si>
  <si>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</si>
  <si>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</si>
  <si>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</si>
  <si>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</si>
  <si>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</si>
  <si>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</si>
  <si>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</si>
  <si>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</si>
  <si>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</si>
  <si>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</si>
  <si>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</si>
  <si>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</si>
  <si>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</si>
  <si>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</si>
  <si>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</si>
  <si>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</si>
  <si>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</si>
  <si>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</si>
  <si>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</si>
  <si>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</si>
  <si>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</si>
  <si>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</si>
  <si>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</si>
  <si>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</si>
  <si>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</si>
  <si>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</si>
  <si>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</si>
  <si>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</si>
  <si>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</si>
  <si>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</si>
  <si>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</si>
  <si>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</si>
  <si>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</si>
  <si>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</si>
  <si>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</si>
  <si>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</si>
  <si>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</si>
  <si>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</si>
  <si>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</si>
  <si>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</si>
  <si>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</si>
  <si>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</si>
  <si>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</si>
  <si>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</si>
  <si>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</si>
  <si>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</si>
  <si>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</si>
  <si>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</si>
  <si>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</si>
  <si>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</si>
  <si>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</si>
  <si>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</si>
  <si>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</si>
  <si>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</si>
  <si>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</si>
  <si>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</si>
  <si>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</si>
  <si>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</si>
  <si>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</si>
  <si>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</si>
  <si>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</si>
  <si>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</si>
  <si>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</si>
  <si>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</si>
  <si>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</si>
  <si>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</si>
  <si>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</si>
  <si>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</si>
  <si>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</si>
  <si>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</si>
  <si>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</si>
  <si>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</si>
  <si>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</si>
  <si>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</si>
  <si>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</si>
  <si>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</si>
  <si>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</si>
  <si>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</si>
  <si>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</si>
  <si>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</si>
  <si>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</si>
  <si>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</si>
  <si>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</si>
  <si>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</si>
  <si>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</si>
  <si>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</si>
  <si>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</si>
  <si>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</si>
  <si>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</si>
  <si>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</si>
  <si>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</si>
  <si>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</si>
  <si>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</si>
  <si>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</si>
  <si>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</si>
  <si>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</si>
  <si>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</si>
  <si>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</si>
  <si>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</si>
  <si>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</si>
  <si>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</si>
  <si>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</si>
  <si>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</si>
  <si>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</si>
  <si>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</si>
  <si>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</si>
  <si>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</si>
  <si>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</si>
  <si>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</si>
  <si>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</si>
  <si>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</si>
  <si>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</si>
  <si>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</si>
  <si>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</si>
  <si>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</si>
  <si>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</si>
  <si>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</si>
  <si>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</si>
  <si>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</si>
  <si>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</si>
  <si>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</si>
  <si>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</si>
  <si>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</si>
  <si>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</si>
  <si>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</si>
  <si>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</si>
  <si>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</si>
  <si>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</si>
  <si>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</si>
  <si>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</si>
  <si>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</si>
  <si>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</si>
  <si>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</si>
  <si>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</si>
  <si>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</si>
  <si>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</si>
  <si>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</si>
  <si>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</si>
  <si>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</si>
  <si>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</si>
  <si>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</si>
  <si>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</si>
  <si>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</si>
  <si>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</si>
  <si>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</si>
  <si>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</si>
  <si>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</si>
  <si>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</si>
  <si>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</si>
  <si>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</si>
  <si>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</si>
  <si>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</si>
  <si>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</si>
  <si>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</si>
  <si>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</si>
  <si>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</si>
  <si>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</si>
  <si>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</si>
  <si>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</si>
  <si>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</si>
  <si>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</si>
  <si>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</si>
  <si>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</si>
  <si>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</si>
  <si>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</si>
  <si>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</si>
  <si>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</si>
  <si>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</si>
  <si>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</si>
  <si>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</si>
  <si>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</si>
  <si>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</si>
  <si>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</si>
  <si>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</si>
  <si>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</si>
  <si>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</si>
  <si>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</si>
  <si>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</si>
  <si>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</si>
  <si>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</si>
  <si>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</si>
  <si>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</si>
  <si>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</si>
  <si>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</si>
  <si>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</si>
  <si>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</si>
  <si>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</si>
  <si>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</si>
  <si>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</si>
  <si>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</si>
  <si>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</si>
  <si>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</si>
  <si>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</si>
  <si>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</si>
  <si>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</si>
  <si>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</si>
  <si>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</si>
  <si>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</si>
  <si>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</si>
  <si>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</si>
  <si>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</si>
  <si>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</si>
  <si>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</si>
  <si>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</si>
  <si>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</si>
  <si>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</si>
  <si>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</si>
  <si>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</si>
  <si>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</si>
  <si>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</si>
  <si>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</si>
  <si>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</si>
  <si>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</si>
  <si>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</si>
  <si>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</si>
  <si>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</si>
  <si>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</si>
  <si>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</si>
  <si>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</si>
  <si>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</si>
  <si>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</si>
  <si>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</si>
  <si>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</si>
  <si>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</si>
  <si>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</si>
  <si>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</si>
  <si>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</si>
  <si>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</si>
  <si>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</si>
  <si>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</si>
  <si>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</si>
  <si>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</si>
  <si>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</si>
  <si>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</si>
  <si>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</si>
  <si>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</si>
  <si>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</si>
  <si>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</si>
  <si>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</si>
  <si>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</si>
  <si>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</si>
  <si>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</si>
  <si>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</si>
  <si>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</si>
  <si>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</si>
  <si>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</si>
  <si>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</si>
  <si>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</si>
  <si>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</si>
  <si>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</si>
  <si>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</si>
  <si>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</si>
  <si>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</si>
  <si>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</si>
  <si>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</si>
  <si>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</si>
  <si>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</si>
  <si>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</si>
  <si>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</si>
  <si>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</si>
  <si>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</si>
  <si>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</si>
  <si>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</si>
  <si>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</si>
  <si>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</si>
  <si>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</si>
  <si>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</si>
  <si>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</si>
  <si>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</si>
  <si>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</si>
  <si>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</si>
  <si>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</si>
  <si>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</si>
  <si>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</si>
  <si>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</si>
  <si>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</si>
  <si>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</si>
  <si>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</si>
  <si>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</si>
  <si>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</si>
  <si>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</si>
  <si>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</si>
  <si>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</si>
  <si>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</si>
  <si>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</si>
  <si>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</si>
  <si>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</si>
  <si>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</si>
  <si>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</si>
  <si>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</si>
  <si>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</si>
  <si>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</si>
  <si>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</si>
  <si>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</si>
  <si>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</si>
  <si>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</si>
  <si>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</si>
  <si>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</si>
  <si>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</si>
  <si>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</si>
  <si>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</si>
  <si>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</si>
  <si>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</si>
  <si>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</si>
  <si>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</si>
  <si>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</si>
  <si>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</si>
  <si>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</si>
  <si>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</si>
  <si>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</si>
  <si>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</si>
  <si>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</si>
  <si>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</si>
  <si>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</si>
  <si>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</si>
  <si>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</si>
  <si>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</si>
  <si>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</si>
  <si>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</si>
  <si>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</si>
  <si>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</si>
  <si>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</si>
  <si>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</si>
  <si>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</si>
  <si>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</si>
  <si>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</si>
  <si>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</si>
  <si>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</si>
  <si>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</si>
  <si>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</si>
  <si>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</si>
  <si>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</si>
  <si>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</si>
  <si>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</si>
  <si>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</si>
  <si>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</si>
  <si>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</si>
  <si>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</si>
  <si>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</si>
  <si>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</si>
  <si>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</si>
  <si>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</si>
  <si>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</si>
  <si>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</si>
  <si>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</si>
  <si>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</si>
  <si>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</si>
  <si>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</si>
  <si>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</si>
  <si>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</si>
  <si>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</si>
  <si>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</si>
  <si>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</si>
  <si>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</si>
  <si>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</si>
  <si>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</si>
  <si>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</si>
  <si>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</si>
  <si>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</si>
  <si>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</si>
  <si>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</si>
  <si>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</si>
  <si>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</si>
  <si>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</si>
  <si>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</si>
  <si>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</si>
  <si>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</si>
  <si>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</si>
  <si>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</si>
  <si>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</si>
  <si>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</si>
  <si>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</si>
  <si>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</si>
  <si>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</si>
  <si>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</si>
  <si>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</si>
  <si>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</si>
  <si>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</si>
  <si>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</si>
  <si>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</si>
  <si>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</si>
  <si>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</si>
  <si>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</si>
  <si>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</si>
  <si>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</si>
  <si>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</si>
  <si>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</si>
  <si>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</si>
  <si>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</si>
  <si>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</si>
  <si>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</si>
  <si>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</si>
  <si>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</si>
  <si>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</si>
  <si>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</si>
  <si>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</si>
  <si>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</si>
  <si>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</si>
  <si>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</si>
  <si>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</si>
  <si>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</si>
  <si>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</si>
  <si>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</si>
  <si>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</si>
  <si>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</si>
  <si>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</si>
  <si>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</si>
  <si>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</si>
  <si>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</si>
  <si>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</si>
  <si>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</si>
  <si>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</si>
  <si>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</si>
  <si>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</si>
  <si>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</si>
  <si>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</si>
  <si>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</si>
  <si>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</si>
  <si>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</si>
  <si>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</si>
  <si>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</si>
  <si>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</si>
  <si>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</si>
  <si>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</si>
  <si>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</si>
  <si>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</si>
  <si>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</si>
  <si>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</si>
  <si>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</si>
  <si>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</si>
  <si>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</si>
  <si>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</si>
  <si>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</si>
  <si>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</si>
  <si>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</si>
  <si>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</si>
  <si>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</si>
  <si>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</si>
  <si>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</si>
  <si>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</si>
  <si>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</si>
  <si>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</si>
  <si>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</si>
  <si>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</si>
  <si>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</si>
  <si>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</si>
  <si>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</si>
  <si>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</si>
  <si>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</si>
  <si>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</si>
  <si>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</si>
  <si>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</si>
  <si>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</si>
  <si>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</si>
  <si>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</si>
  <si>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</si>
  <si>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</si>
  <si>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</si>
  <si>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</si>
  <si>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</si>
  <si>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</si>
  <si>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</si>
  <si>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</si>
  <si>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</si>
  <si>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</si>
  <si>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</si>
  <si>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</si>
  <si>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</si>
  <si>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</si>
  <si>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</si>
  <si>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</si>
  <si>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</si>
  <si>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</si>
  <si>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</si>
  <si>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</si>
  <si>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</si>
  <si>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</si>
  <si>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</si>
  <si>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</si>
  <si>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</si>
  <si>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</si>
  <si>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</si>
  <si>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</si>
  <si>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</si>
  <si>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</si>
  <si>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</si>
  <si>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</si>
  <si>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</si>
  <si>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</si>
  <si>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</si>
  <si>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</si>
  <si>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</si>
  <si>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</si>
  <si>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</si>
  <si>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</si>
  <si>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</si>
  <si>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</si>
  <si>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</si>
  <si>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</si>
  <si>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</si>
  <si>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</si>
  <si>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</si>
  <si>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</si>
  <si>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</si>
  <si>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</si>
  <si>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</si>
  <si>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</si>
  <si>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</si>
  <si>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</si>
  <si>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</si>
  <si>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</si>
  <si>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</si>
  <si>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</si>
  <si>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</si>
  <si>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</si>
  <si>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</si>
  <si>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</si>
  <si>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</si>
  <si>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</si>
  <si>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</si>
  <si>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</si>
  <si>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</si>
  <si>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</si>
  <si>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</si>
  <si>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</si>
  <si>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</si>
  <si>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</si>
  <si>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</si>
  <si>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</si>
  <si>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</si>
  <si>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</si>
  <si>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</si>
  <si>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</si>
  <si>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</si>
  <si>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</si>
  <si>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</si>
  <si>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</si>
  <si>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</si>
  <si>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</si>
  <si>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</si>
  <si>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</si>
  <si>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</si>
  <si>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</si>
  <si>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</si>
  <si>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</si>
  <si>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</si>
  <si>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</si>
  <si>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</si>
  <si>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</si>
  <si>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</si>
  <si>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</si>
  <si>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</si>
  <si>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</si>
  <si>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</si>
  <si>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</si>
  <si>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</si>
  <si>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</si>
  <si>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</si>
  <si>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</si>
  <si>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</si>
  <si>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</si>
  <si>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</si>
  <si>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</si>
  <si>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</si>
  <si>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</si>
  <si>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</si>
  <si>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</si>
  <si>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</si>
  <si>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</si>
  <si>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</si>
  <si>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</si>
  <si>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</si>
  <si>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</si>
  <si>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</si>
  <si>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</si>
  <si>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</si>
  <si>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</si>
  <si>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</si>
  <si>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</si>
  <si>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</si>
  <si>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</si>
  <si>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</si>
  <si>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</si>
  <si>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</si>
  <si>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</si>
  <si>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</si>
  <si>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</si>
  <si>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</si>
  <si>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</si>
  <si>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</si>
  <si>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</si>
  <si>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</si>
  <si>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</si>
  <si>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</si>
  <si>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</si>
  <si>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</si>
  <si>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</si>
  <si>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</si>
  <si>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</si>
  <si>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</si>
  <si>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</si>
  <si>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</si>
  <si>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</si>
  <si>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</si>
  <si>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</si>
  <si>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</si>
  <si>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</si>
  <si>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</si>
  <si>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</si>
  <si>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</si>
  <si>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</si>
  <si>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</si>
  <si>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</si>
  <si>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</si>
  <si>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</si>
  <si>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</si>
  <si>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</si>
  <si>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</si>
  <si>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</si>
  <si>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</si>
  <si>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</si>
  <si>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</si>
  <si>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</si>
  <si>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</si>
  <si>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</si>
  <si>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</si>
  <si>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</si>
  <si>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</si>
  <si>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</si>
  <si>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</si>
  <si>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</si>
  <si>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</si>
  <si>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</si>
  <si>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</si>
  <si>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</si>
  <si>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</si>
  <si>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</si>
  <si>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</si>
  <si>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</si>
  <si>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</si>
  <si>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</si>
  <si>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</si>
  <si>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</si>
  <si>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</si>
  <si>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</si>
  <si>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</si>
  <si>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</si>
  <si>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</si>
  <si>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</si>
  <si>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</si>
  <si>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</si>
  <si>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</si>
  <si>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</si>
  <si>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</si>
  <si>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</si>
  <si>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</si>
  <si>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</si>
  <si>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</si>
  <si>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</si>
  <si>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</si>
  <si>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</si>
  <si>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</si>
  <si>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</si>
  <si>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</si>
  <si>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</si>
  <si>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</si>
  <si>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</si>
  <si>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</si>
  <si>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</si>
  <si>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</si>
  <si>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</si>
  <si>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</si>
  <si>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</si>
  <si>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</si>
  <si>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</si>
  <si>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</si>
  <si>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</si>
  <si>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</si>
  <si>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</si>
  <si>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</si>
  <si>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</si>
  <si>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</si>
  <si>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</si>
  <si>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</si>
  <si>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</si>
  <si>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</si>
  <si>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</si>
  <si>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</si>
  <si>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</si>
  <si>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</si>
  <si>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</si>
  <si>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</si>
  <si>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</si>
  <si>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</si>
  <si>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</si>
  <si>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</si>
  <si>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</si>
  <si>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</si>
  <si>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</si>
  <si>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</si>
  <si>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</si>
  <si>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</si>
  <si>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</si>
  <si>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</si>
  <si>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</si>
  <si>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</si>
  <si>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</si>
  <si>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</si>
  <si>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</si>
  <si>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</si>
  <si>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</si>
  <si>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</si>
  <si>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</si>
  <si>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</si>
  <si>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</si>
  <si>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</si>
  <si>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</si>
  <si>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</si>
  <si>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</si>
  <si>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</si>
  <si>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</si>
  <si>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</si>
  <si>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</si>
  <si>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</si>
  <si>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</si>
  <si>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</si>
  <si>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</si>
  <si>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</si>
  <si>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</si>
  <si>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</si>
  <si>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</si>
  <si>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</si>
  <si>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</si>
  <si>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</si>
  <si>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</si>
  <si>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</si>
  <si>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</si>
  <si>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</si>
  <si>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</si>
  <si>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</si>
  <si>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</si>
  <si>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</si>
  <si>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</si>
  <si>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</si>
  <si>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</si>
  <si>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</si>
  <si>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</si>
  <si>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</si>
  <si>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</si>
  <si>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</si>
  <si>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</si>
  <si>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</si>
  <si>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</si>
  <si>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</si>
  <si>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</si>
  <si>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</si>
  <si>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</si>
  <si>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</si>
  <si>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</si>
  <si>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</si>
  <si>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</si>
  <si>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</si>
  <si>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</si>
  <si>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</si>
  <si>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</si>
  <si>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</si>
  <si>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</si>
  <si>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</si>
  <si>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</si>
  <si>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</si>
  <si>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</si>
  <si>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</si>
  <si>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</si>
  <si>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</si>
  <si>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</si>
  <si>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</si>
  <si>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</si>
  <si>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</si>
  <si>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</si>
  <si>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</si>
  <si>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</si>
  <si>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</si>
  <si>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</si>
  <si>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</si>
  <si>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</si>
  <si>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</si>
  <si>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</si>
  <si>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</si>
  <si>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</si>
  <si>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</si>
  <si>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</si>
  <si>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</si>
  <si>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</si>
  <si>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</si>
  <si>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</si>
  <si>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</si>
  <si>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</si>
  <si>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</si>
  <si>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</si>
  <si>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</si>
  <si>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</si>
  <si>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</si>
  <si>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</si>
  <si>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</si>
  <si>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</si>
  <si>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</si>
  <si>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</si>
  <si>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</si>
  <si>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</si>
  <si>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</si>
  <si>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</si>
  <si>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</si>
  <si>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</si>
  <si>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</si>
  <si>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</si>
  <si>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</si>
  <si>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</si>
  <si>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</si>
  <si>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</si>
  <si>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</si>
  <si>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</si>
  <si>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</si>
  <si>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</si>
  <si>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</si>
  <si>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</si>
  <si>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</si>
  <si>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</si>
  <si>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</si>
  <si>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</si>
  <si>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</si>
  <si>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</si>
  <si>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</si>
  <si>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</si>
  <si>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</si>
  <si>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</si>
  <si>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</si>
  <si>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</si>
  <si>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</si>
  <si>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</si>
  <si>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</si>
  <si>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</si>
  <si>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</si>
  <si>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</si>
  <si>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</si>
  <si>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</si>
  <si>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</si>
  <si>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</si>
  <si>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</si>
  <si>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</si>
  <si>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</si>
  <si>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</si>
  <si>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</si>
  <si>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</si>
  <si>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</si>
  <si>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</si>
  <si>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</si>
  <si>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</si>
  <si>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</si>
  <si>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</si>
  <si>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</si>
  <si>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</si>
  <si>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</si>
  <si>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</si>
  <si>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</si>
  <si>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</si>
  <si>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</si>
  <si>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</si>
  <si>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</si>
  <si>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</si>
  <si>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</si>
  <si>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</si>
  <si>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</si>
  <si>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</si>
  <si>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</si>
  <si>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</si>
  <si>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</si>
  <si>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</si>
  <si>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</si>
  <si>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</si>
  <si>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</si>
  <si>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</si>
  <si>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</si>
  <si>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</si>
  <si>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</si>
  <si>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</si>
  <si>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</si>
  <si>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</si>
  <si>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</si>
  <si>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</si>
  <si>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</si>
  <si>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</si>
  <si>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</si>
  <si>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</si>
  <si>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</si>
  <si>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</si>
  <si>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</si>
  <si>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</si>
  <si>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</si>
  <si>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</si>
  <si>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</si>
  <si>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</si>
  <si>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</si>
  <si>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</si>
  <si>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</si>
  <si>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</si>
  <si>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</si>
  <si>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</si>
  <si>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</si>
  <si>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</si>
  <si>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</si>
  <si>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</si>
  <si>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</si>
  <si>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</si>
  <si>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</si>
  <si>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</si>
  <si>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</si>
  <si>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</si>
  <si>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</si>
  <si>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</si>
  <si>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</si>
  <si>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</si>
  <si>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</si>
  <si>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</si>
  <si>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</si>
  <si>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</si>
  <si>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</si>
  <si>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</si>
  <si>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</si>
  <si>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</si>
  <si>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</si>
  <si>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</si>
  <si>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</si>
  <si>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</si>
  <si>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</si>
  <si>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</si>
  <si>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</si>
  <si>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</si>
  <si>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</si>
  <si>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</si>
  <si>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</si>
  <si>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</si>
  <si>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</si>
  <si>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</si>
  <si>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</si>
  <si>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</si>
  <si>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</si>
  <si>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</si>
  <si>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</si>
  <si>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</si>
  <si>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</si>
  <si>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</si>
  <si>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</si>
  <si>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</si>
  <si>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</si>
  <si>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</si>
  <si>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</si>
  <si>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</si>
  <si>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</si>
  <si>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</si>
  <si>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</si>
  <si>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</si>
  <si>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</si>
  <si>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</si>
  <si>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</si>
  <si>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</si>
  <si>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</si>
  <si>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</si>
  <si>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</si>
  <si>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</si>
  <si>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</si>
  <si>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</si>
  <si>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</si>
  <si>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</si>
  <si>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</si>
  <si>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</si>
  <si>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</si>
  <si>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</si>
  <si>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</si>
  <si>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</si>
  <si>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</si>
  <si>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</si>
  <si>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</si>
  <si>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</si>
  <si>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</si>
  <si>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</si>
  <si>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</si>
  <si>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</si>
  <si>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</si>
  <si>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</si>
  <si>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</si>
  <si>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</si>
  <si>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</si>
  <si>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</si>
  <si>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</si>
  <si>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</si>
  <si>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</si>
  <si>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</si>
  <si>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</si>
  <si>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</si>
  <si>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</si>
  <si>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</si>
  <si>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</si>
  <si>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</si>
  <si>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</si>
  <si>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</si>
  <si>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</si>
  <si>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</si>
  <si>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</si>
  <si>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</si>
  <si>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</si>
  <si>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</si>
  <si>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</si>
  <si>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</si>
  <si>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</si>
  <si>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</si>
  <si>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</si>
  <si>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</si>
  <si>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</si>
  <si>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</si>
  <si>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</si>
  <si>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</si>
  <si>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</si>
  <si>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</si>
  <si>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</si>
  <si>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</si>
  <si>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</si>
  <si>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</si>
  <si>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</si>
  <si>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</si>
  <si>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</si>
  <si>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</si>
  <si>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</si>
  <si>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</si>
  <si>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</si>
  <si>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</si>
  <si>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</si>
  <si>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</si>
  <si>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</si>
  <si>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</si>
  <si>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</si>
  <si>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</si>
  <si>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</si>
  <si>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</si>
  <si>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</si>
  <si>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</si>
  <si>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</si>
  <si>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</si>
  <si>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</si>
  <si>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</si>
  <si>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</si>
  <si>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</si>
  <si>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</si>
  <si>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</si>
  <si>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</si>
  <si>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</si>
  <si>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</si>
  <si>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</si>
  <si>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</si>
  <si>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</si>
  <si>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</si>
  <si>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</si>
  <si>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</si>
  <si>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</si>
  <si>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</si>
  <si>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</si>
  <si>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</si>
  <si>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</si>
  <si>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</si>
  <si>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</si>
  <si>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</si>
  <si>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</si>
  <si>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</si>
  <si>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</si>
  <si>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</si>
  <si>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</si>
  <si>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</si>
  <si>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</si>
  <si>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</si>
  <si>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</si>
  <si>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</si>
  <si>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</si>
  <si>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</si>
  <si>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</si>
  <si>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</si>
  <si>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</si>
  <si>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</si>
  <si>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</si>
  <si>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</si>
  <si>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</si>
  <si>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</si>
  <si>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</si>
  <si>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</si>
  <si>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</si>
  <si>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</si>
  <si>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</si>
  <si>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</si>
  <si>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</si>
  <si>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</si>
  <si>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</si>
  <si>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</si>
  <si>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</si>
  <si>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</si>
  <si>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</si>
  <si>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</si>
  <si>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</si>
  <si>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</si>
  <si>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</si>
  <si>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</si>
  <si>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</si>
  <si>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</si>
  <si>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</si>
  <si>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</si>
  <si>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</si>
  <si>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</si>
  <si>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</si>
  <si>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</si>
  <si>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</si>
  <si>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</si>
  <si>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</si>
  <si>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</si>
  <si>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</si>
  <si>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</si>
  <si>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</si>
  <si>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</si>
  <si>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</si>
  <si>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</si>
  <si>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</si>
  <si>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</si>
  <si>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</si>
  <si>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</si>
  <si>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</si>
  <si>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</si>
  <si>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</si>
  <si>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</si>
  <si>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</si>
  <si>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</si>
  <si>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</si>
  <si>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</si>
  <si>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</si>
  <si>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</si>
  <si>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</si>
  <si>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</si>
  <si>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</si>
  <si>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</si>
  <si>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</si>
  <si>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</si>
  <si>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</si>
  <si>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</si>
  <si>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</si>
  <si>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</si>
  <si>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</si>
  <si>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</si>
  <si>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</si>
  <si>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</si>
  <si>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</si>
  <si>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</si>
  <si>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</si>
  <si>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</si>
  <si>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</si>
  <si>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</si>
  <si>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</si>
  <si>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</si>
  <si>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</si>
  <si>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</si>
  <si>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</si>
  <si>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</si>
  <si>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</si>
  <si>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</si>
  <si>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</si>
  <si>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</si>
  <si>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</si>
  <si>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</si>
  <si>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</si>
  <si>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</si>
  <si>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</si>
  <si>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</si>
  <si>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</si>
  <si>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</si>
  <si>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</si>
  <si>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</si>
  <si>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</si>
  <si>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</si>
  <si>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</si>
  <si>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</si>
  <si>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</si>
  <si>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</si>
  <si>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</si>
  <si>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</si>
  <si>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</si>
  <si>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</si>
  <si>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</si>
  <si>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</si>
  <si>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</si>
  <si>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</si>
  <si>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</si>
  <si>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</si>
  <si>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</si>
  <si>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</si>
  <si>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</si>
  <si>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</si>
  <si>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</si>
  <si>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</si>
  <si>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</si>
  <si>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</si>
  <si>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</si>
  <si>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</si>
  <si>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</si>
  <si>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</si>
  <si>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</si>
  <si>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</si>
  <si>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</si>
  <si>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</si>
  <si>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</si>
  <si>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</si>
  <si>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</si>
  <si>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</si>
  <si>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</si>
  <si>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</si>
  <si>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</si>
  <si>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</si>
  <si>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</si>
  <si>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</si>
  <si>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</si>
  <si>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</si>
  <si>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</si>
  <si>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</si>
  <si>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</si>
  <si>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</si>
  <si>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</si>
  <si>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</si>
  <si>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</si>
  <si>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</si>
  <si>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</si>
  <si>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</si>
  <si>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</si>
  <si>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</si>
  <si>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</si>
  <si>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</si>
  <si>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</si>
  <si>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</si>
  <si>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</si>
  <si>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</si>
  <si>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</si>
  <si>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</si>
  <si>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</si>
  <si>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</si>
  <si>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</si>
  <si>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</si>
  <si>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</si>
  <si>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</si>
  <si>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</si>
  <si>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</si>
  <si>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</si>
  <si>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</si>
  <si>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</si>
  <si>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</si>
  <si>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</si>
  <si>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</si>
  <si>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</si>
  <si>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</si>
  <si>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</si>
  <si>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</si>
  <si>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</si>
  <si>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</si>
  <si>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</si>
  <si>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</si>
  <si>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</si>
  <si>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</si>
  <si>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</si>
  <si>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</si>
  <si>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</si>
  <si>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</si>
  <si>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</si>
  <si>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</si>
  <si>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</si>
  <si>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</si>
  <si>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</si>
  <si>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</si>
  <si>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</si>
  <si>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</si>
  <si>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</si>
  <si>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</si>
  <si>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</si>
  <si>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</si>
  <si>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</si>
  <si>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</si>
  <si>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</si>
  <si>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</si>
  <si>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</si>
  <si>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</si>
  <si>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</si>
  <si>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</si>
  <si>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</si>
  <si>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</si>
  <si>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</si>
  <si>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</si>
  <si>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</si>
  <si>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</si>
  <si>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</si>
  <si>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</si>
  <si>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</si>
  <si>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</si>
  <si>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</si>
  <si>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</si>
  <si>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</si>
  <si>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</si>
  <si>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</si>
  <si>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</si>
  <si>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</si>
  <si>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</si>
  <si>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</si>
  <si>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</si>
  <si>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</si>
  <si>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</si>
  <si>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</si>
  <si>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</si>
  <si>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</si>
  <si>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</si>
  <si>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</si>
  <si>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</si>
  <si>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</si>
  <si>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</si>
  <si>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</si>
  <si>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</si>
  <si>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</si>
  <si>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</si>
  <si>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</si>
  <si>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</si>
  <si>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</si>
  <si>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</si>
  <si>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</si>
  <si>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</si>
  <si>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</si>
  <si>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</si>
  <si>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</si>
  <si>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</si>
  <si>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</si>
  <si>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</si>
  <si>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</si>
  <si>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</si>
  <si>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</si>
  <si>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</si>
  <si>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</si>
  <si>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</si>
  <si>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</si>
  <si>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</si>
  <si>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</si>
  <si>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</si>
  <si>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</si>
  <si>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</si>
  <si>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</si>
  <si>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</si>
  <si>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</si>
  <si>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</si>
  <si>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</si>
  <si>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</si>
  <si>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</si>
  <si>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</si>
  <si>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</si>
  <si>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</si>
  <si>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</si>
  <si>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</si>
  <si>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</si>
  <si>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</si>
  <si>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</si>
  <si>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</si>
  <si>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</si>
  <si>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</si>
  <si>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</si>
  <si>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</si>
  <si>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</si>
  <si>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</si>
  <si>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</si>
  <si>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</si>
  <si>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</si>
  <si>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</si>
  <si>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</si>
  <si>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</si>
  <si>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</si>
  <si>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</si>
  <si>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</si>
  <si>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</si>
  <si>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</si>
  <si>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</si>
  <si>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</si>
  <si>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</si>
  <si>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</si>
  <si>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</si>
  <si>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</si>
  <si>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</si>
  <si>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</si>
  <si>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</si>
  <si>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</si>
  <si>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</si>
  <si>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</si>
  <si>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</si>
  <si>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</si>
  <si>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</si>
  <si>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</si>
  <si>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</si>
  <si>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</si>
  <si>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</si>
  <si>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</si>
  <si>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</si>
  <si>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</si>
  <si>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</si>
  <si>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</si>
  <si>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</si>
  <si>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</si>
  <si>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</si>
  <si>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</si>
  <si>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</si>
  <si>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</si>
  <si>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</si>
  <si>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</si>
  <si>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</si>
  <si>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</si>
  <si>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</si>
  <si>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</si>
  <si>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</si>
  <si>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</si>
  <si>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</si>
  <si>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</si>
  <si>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</si>
  <si>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</si>
  <si>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</si>
  <si>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</si>
  <si>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</si>
  <si>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</si>
  <si>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</si>
  <si>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</si>
  <si>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</si>
  <si>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</si>
  <si>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</si>
  <si>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</si>
  <si>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</si>
  <si>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</si>
  <si>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</si>
  <si>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</si>
  <si>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</si>
  <si>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</si>
  <si>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</si>
  <si>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</si>
  <si>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</si>
  <si>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</si>
  <si>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</si>
  <si>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</si>
  <si>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</si>
  <si>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</si>
  <si>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</si>
  <si>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</si>
  <si>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</si>
  <si>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</si>
  <si>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</si>
  <si>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</si>
  <si>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</si>
  <si>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</si>
  <si>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</si>
  <si>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</si>
  <si>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</si>
  <si>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</si>
  <si>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</si>
  <si>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</si>
  <si>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</si>
  <si>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</si>
  <si>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</si>
  <si>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</si>
  <si>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</si>
  <si>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</si>
  <si>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</si>
  <si>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</si>
  <si>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</si>
  <si>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</si>
  <si>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</si>
  <si>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</si>
  <si>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</si>
  <si>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</si>
  <si>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</si>
  <si>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</si>
  <si>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</si>
  <si>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</si>
  <si>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</si>
  <si>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</si>
  <si>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</si>
  <si>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</si>
  <si>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</si>
  <si>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</si>
  <si>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</si>
  <si>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</si>
  <si>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</si>
  <si>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</si>
  <si>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</si>
  <si>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</si>
  <si>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</si>
  <si>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</si>
  <si>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</si>
  <si>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</si>
  <si>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</si>
  <si>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</si>
  <si>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</si>
  <si>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</si>
  <si>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</si>
  <si>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</si>
  <si>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</si>
  <si>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</si>
  <si>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</si>
  <si>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</si>
  <si>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</si>
  <si>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</si>
  <si>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</si>
  <si>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</si>
  <si>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</si>
  <si>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</si>
  <si>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</si>
  <si>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</si>
  <si>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</si>
  <si>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</si>
  <si>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</si>
  <si>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</si>
  <si>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</si>
  <si>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</si>
  <si>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</si>
  <si>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</si>
  <si>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</si>
  <si>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</si>
  <si>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</si>
  <si>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</si>
  <si>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</si>
  <si>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</si>
  <si>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</si>
  <si>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</si>
  <si>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</si>
  <si>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</si>
  <si>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</si>
  <si>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</si>
  <si>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</si>
  <si>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</si>
  <si>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</si>
  <si>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</si>
  <si>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</si>
  <si>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</si>
  <si>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</si>
  <si>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</si>
  <si>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</si>
  <si>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</si>
  <si>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</si>
  <si>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</si>
  <si>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</si>
  <si>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</si>
  <si>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</si>
  <si>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</si>
  <si>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</si>
  <si>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</si>
  <si>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</si>
  <si>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</si>
  <si>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</si>
  <si>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</si>
  <si>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</si>
  <si>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</si>
  <si>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</si>
  <si>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</si>
  <si>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</si>
  <si>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</si>
  <si>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</si>
  <si>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</si>
  <si>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</si>
  <si>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</si>
  <si>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</si>
  <si>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</si>
  <si>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</si>
  <si>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</si>
  <si>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</si>
  <si>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</si>
  <si>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</si>
  <si>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</si>
  <si>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</si>
  <si>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</si>
  <si>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</si>
  <si>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</si>
  <si>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</si>
  <si>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</si>
  <si>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</si>
  <si>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</si>
  <si>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</si>
  <si>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</si>
  <si>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</si>
  <si>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</si>
  <si>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</si>
  <si>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</si>
  <si>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</si>
  <si>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</si>
  <si>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</si>
  <si>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</si>
  <si>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</si>
  <si>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</si>
  <si>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</si>
  <si>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</si>
  <si>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</si>
  <si>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</si>
  <si>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</si>
  <si>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</si>
  <si>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</si>
  <si>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</si>
  <si>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</si>
  <si>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</si>
  <si>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</si>
  <si>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</si>
  <si>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</si>
  <si>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</si>
  <si>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</si>
  <si>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</si>
  <si>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</si>
  <si>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</si>
  <si>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</si>
  <si>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</si>
  <si>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</si>
  <si>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</si>
  <si>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</si>
  <si>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</si>
  <si>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</si>
  <si>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</si>
  <si>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</si>
  <si>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</si>
  <si>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</si>
  <si>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</si>
  <si>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</si>
  <si>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</si>
  <si>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</si>
  <si>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</si>
  <si>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</si>
  <si>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</si>
  <si>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</si>
  <si>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</si>
  <si>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</si>
  <si>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</si>
  <si>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</si>
  <si>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</si>
  <si>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</si>
  <si>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</si>
  <si>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</si>
  <si>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</si>
  <si>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</si>
  <si>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</si>
  <si>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</si>
  <si>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</si>
  <si>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</si>
  <si>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</si>
  <si>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</si>
  <si>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</si>
  <si>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</si>
  <si>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</si>
  <si>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</si>
  <si>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</si>
  <si>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</si>
  <si>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</si>
  <si>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</si>
  <si>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</si>
  <si>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</si>
  <si>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</si>
  <si>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</si>
  <si>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</si>
  <si>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</si>
  <si>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</si>
  <si>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</si>
  <si>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</si>
  <si>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</si>
  <si>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</si>
  <si>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</si>
  <si>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</si>
  <si>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</si>
  <si>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</si>
  <si>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</si>
  <si>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</si>
  <si>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</si>
  <si>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</si>
  <si>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</si>
  <si>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</si>
  <si>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</si>
  <si>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</si>
  <si>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</si>
  <si>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</si>
  <si>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</si>
  <si>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</si>
  <si>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</si>
  <si>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</si>
  <si>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</si>
  <si>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</si>
  <si>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</si>
  <si>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</si>
  <si>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</si>
  <si>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</si>
  <si>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</si>
  <si>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</si>
  <si>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</si>
  <si>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</si>
  <si>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</si>
  <si>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</si>
  <si>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</si>
  <si>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</si>
  <si>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</si>
  <si>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</si>
  <si>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</si>
  <si>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</si>
  <si>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</si>
  <si>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</si>
  <si>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</si>
  <si>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</si>
  <si>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</si>
  <si>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</si>
  <si>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</si>
  <si>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</si>
  <si>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</si>
  <si>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</si>
  <si>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</si>
  <si>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</si>
  <si>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</si>
  <si>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</si>
  <si>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</si>
  <si>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</si>
  <si>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</si>
  <si>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</si>
  <si>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</si>
  <si>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</si>
  <si>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</si>
  <si>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</si>
  <si>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</si>
  <si>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</si>
  <si>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</si>
  <si>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</si>
  <si>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</si>
  <si>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</si>
  <si>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</si>
  <si>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</si>
  <si>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</si>
  <si>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</si>
  <si>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</si>
  <si>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</si>
  <si>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</si>
  <si>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</si>
  <si>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</si>
  <si>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</si>
  <si>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</si>
  <si>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</si>
  <si>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</si>
  <si>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</si>
  <si>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</si>
  <si>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</si>
  <si>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</si>
  <si>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</si>
  <si>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</si>
  <si>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</si>
  <si>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</si>
  <si>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</si>
  <si>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</si>
  <si>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</si>
  <si>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</si>
  <si>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</si>
  <si>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</si>
  <si>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</si>
  <si>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</si>
  <si>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</si>
  <si>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</si>
  <si>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</si>
  <si>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</si>
  <si>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</si>
  <si>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</si>
  <si>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</si>
  <si>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</si>
  <si>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</si>
  <si>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</si>
  <si>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</si>
  <si>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</si>
  <si>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</si>
  <si>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</si>
  <si>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</si>
  <si>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</si>
  <si>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</si>
  <si>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</si>
  <si>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</si>
  <si>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</si>
  <si>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</si>
  <si>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</si>
  <si>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</si>
  <si>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</si>
  <si>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</si>
  <si>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</si>
  <si>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</si>
  <si>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</si>
  <si>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</si>
  <si>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</si>
  <si>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</si>
  <si>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</si>
  <si>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</si>
  <si>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</si>
  <si>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</si>
  <si>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</si>
  <si>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</si>
  <si>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</si>
  <si>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</si>
  <si>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</si>
  <si>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</si>
  <si>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</si>
  <si>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</si>
  <si>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</si>
  <si>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</si>
  <si>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</si>
  <si>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</si>
  <si>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</si>
  <si>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</si>
  <si>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</si>
  <si>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</si>
  <si>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</si>
  <si>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</si>
  <si>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</si>
  <si>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</si>
  <si>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</si>
  <si>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</si>
  <si>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</si>
  <si>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</si>
  <si>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</si>
  <si>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</si>
  <si>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</si>
  <si>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</si>
  <si>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</si>
  <si>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</si>
  <si>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</si>
  <si>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</si>
  <si>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</si>
  <si>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</si>
  <si>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</si>
  <si>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</si>
  <si>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</si>
  <si>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</si>
  <si>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</si>
  <si>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</si>
  <si>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</si>
  <si>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</si>
  <si>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</si>
  <si>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</si>
  <si>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</si>
  <si>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</si>
  <si>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</si>
  <si>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</si>
  <si>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</si>
  <si>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</si>
  <si>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</si>
  <si>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</si>
  <si>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</si>
  <si>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</si>
  <si>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</si>
  <si>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</si>
  <si>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</si>
  <si>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</si>
  <si>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</si>
  <si>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</si>
  <si>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</si>
  <si>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</si>
  <si>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</si>
  <si>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</si>
  <si>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</si>
  <si>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</si>
  <si>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</si>
  <si>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</si>
  <si>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</si>
  <si>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</si>
  <si>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</si>
  <si>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</si>
  <si>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</si>
  <si>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</si>
  <si>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</si>
  <si>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</si>
  <si>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</si>
  <si>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</si>
  <si>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</si>
  <si>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</si>
  <si>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</si>
  <si>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</si>
  <si>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</si>
  <si>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</si>
  <si>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</si>
  <si>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</si>
  <si>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</si>
  <si>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</si>
  <si>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</si>
  <si>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</si>
  <si>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</si>
  <si>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</si>
  <si>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</si>
  <si>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</si>
  <si>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</si>
  <si>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</si>
  <si>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</si>
  <si>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</si>
  <si>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</si>
  <si>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</si>
  <si>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</si>
  <si>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</si>
  <si>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</si>
  <si>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</si>
  <si>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</si>
  <si>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</si>
  <si>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</si>
  <si>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</si>
  <si>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</si>
  <si>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</si>
  <si>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</si>
  <si>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</si>
  <si>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</si>
  <si>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</si>
  <si>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</si>
  <si>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</si>
  <si>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</si>
  <si>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</si>
  <si>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</si>
  <si>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</si>
  <si>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</si>
  <si>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</si>
  <si>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</si>
  <si>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</si>
  <si>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</si>
  <si>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</si>
  <si>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</si>
  <si>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</si>
  <si>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</si>
  <si>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</si>
  <si>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</si>
  <si>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</si>
  <si>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</si>
  <si>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</si>
  <si>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</si>
  <si>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</si>
  <si>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</si>
  <si>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</si>
  <si>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</si>
  <si>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</si>
  <si>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</si>
  <si>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</si>
  <si>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</si>
  <si>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</si>
  <si>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</si>
  <si>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</si>
  <si>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</si>
  <si>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</si>
  <si>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</si>
  <si>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</si>
  <si>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</si>
  <si>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</si>
  <si>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</si>
  <si>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</si>
  <si>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</si>
  <si>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</si>
  <si>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</si>
  <si>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</si>
  <si>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</si>
  <si>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</si>
  <si>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</si>
  <si>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</si>
  <si>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</si>
  <si>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</si>
  <si>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</si>
  <si>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</si>
  <si>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</si>
  <si>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</si>
  <si>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</si>
  <si>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</si>
  <si>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</si>
  <si>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</si>
  <si>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</si>
  <si>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</si>
  <si>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</si>
  <si>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</si>
  <si>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</si>
  <si>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</si>
  <si>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</si>
  <si>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</si>
  <si>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</si>
  <si>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</si>
  <si>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</si>
  <si>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</si>
  <si>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</si>
  <si>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</si>
  <si>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</si>
  <si>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</si>
  <si>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</si>
  <si>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</si>
  <si>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</si>
  <si>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</si>
  <si>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</si>
  <si>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</si>
  <si>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</si>
  <si>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</si>
  <si>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</si>
  <si>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</si>
  <si>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</si>
  <si>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</si>
  <si>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</si>
  <si>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</si>
  <si>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</si>
  <si>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</si>
  <si>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</si>
  <si>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</si>
  <si>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</si>
  <si>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</si>
  <si>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</si>
  <si>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</si>
  <si>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</si>
  <si>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</si>
  <si>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</si>
  <si>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</si>
  <si>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</si>
  <si>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</si>
  <si>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</si>
  <si>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</si>
  <si>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</si>
  <si>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</si>
  <si>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</si>
  <si>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</si>
  <si>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</si>
  <si>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</si>
  <si>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</si>
  <si>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</si>
  <si>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</si>
  <si>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</si>
  <si>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</si>
  <si>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</si>
  <si>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</si>
  <si>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</si>
  <si>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</si>
  <si>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</si>
  <si>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</si>
  <si>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</si>
  <si>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</si>
  <si>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</si>
  <si>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</si>
  <si>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</si>
  <si>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</si>
  <si>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</si>
  <si>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</si>
  <si>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</si>
  <si>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</si>
  <si>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</si>
  <si>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</si>
  <si>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</si>
  <si>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</si>
  <si>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</si>
  <si>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</si>
  <si>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</si>
  <si>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</si>
  <si>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</si>
  <si>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</si>
  <si>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</si>
  <si>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</si>
  <si>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</si>
  <si>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</si>
  <si>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</si>
  <si>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</si>
  <si>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</si>
  <si>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</si>
  <si>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</si>
  <si>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</si>
  <si>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</si>
  <si>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</si>
  <si>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</si>
  <si>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</si>
  <si>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</si>
  <si>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</si>
  <si>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</si>
  <si>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</si>
  <si>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</si>
  <si>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</si>
  <si>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</si>
  <si>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</si>
  <si>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</si>
  <si>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</si>
  <si>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</si>
  <si>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</si>
  <si>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</si>
  <si>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</si>
  <si>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</si>
  <si>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</si>
  <si>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</si>
  <si>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</si>
  <si>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</si>
  <si>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</si>
  <si>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</si>
  <si>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</si>
  <si>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</si>
  <si>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</si>
  <si>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</si>
  <si>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</si>
  <si>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</si>
  <si>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</si>
  <si>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</si>
  <si>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</si>
  <si>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</si>
  <si>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</si>
  <si>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</si>
  <si>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</si>
  <si>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</si>
  <si>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</si>
  <si>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</si>
  <si>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</si>
  <si>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</si>
  <si>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</si>
  <si>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</si>
  <si>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</si>
  <si>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</si>
  <si>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</si>
  <si>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</si>
  <si>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</si>
  <si>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</si>
  <si>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</si>
  <si>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</si>
  <si>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</si>
  <si>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</si>
  <si>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</si>
  <si>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</si>
  <si>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</si>
  <si>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</si>
  <si>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</si>
  <si>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</si>
  <si>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</si>
  <si>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</si>
  <si>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</si>
  <si>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</si>
  <si>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</si>
  <si>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</si>
  <si>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</si>
  <si>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</si>
  <si>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</si>
  <si>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</si>
  <si>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</si>
  <si>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</si>
  <si>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</si>
  <si>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</si>
  <si>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</si>
  <si>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</si>
  <si>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</si>
  <si>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</si>
  <si>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</si>
  <si>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</si>
  <si>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</si>
  <si>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</si>
  <si>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</si>
  <si>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</si>
  <si>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</si>
  <si>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</si>
  <si>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</si>
  <si>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</si>
  <si>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</si>
  <si>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</si>
  <si>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</si>
  <si>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</si>
  <si>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</si>
  <si>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</si>
  <si>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</si>
  <si>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</si>
  <si>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</si>
  <si>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</si>
  <si>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</si>
  <si>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</si>
  <si>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</si>
  <si>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</si>
  <si>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</si>
  <si>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</si>
  <si>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</si>
  <si>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</si>
  <si>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</si>
  <si>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</si>
  <si>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</si>
  <si>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</si>
  <si>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</si>
  <si>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</si>
  <si>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</si>
  <si>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</si>
  <si>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</si>
  <si>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</si>
  <si>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</si>
  <si>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</si>
  <si>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</si>
  <si>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</si>
  <si>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</si>
  <si>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</si>
  <si>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</si>
  <si>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</si>
  <si>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</si>
  <si>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</si>
  <si>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</si>
  <si>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</si>
  <si>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</si>
  <si>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</si>
  <si>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</si>
  <si>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</si>
  <si>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</si>
  <si>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</si>
  <si>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</si>
  <si>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</si>
  <si>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</si>
  <si>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</si>
  <si>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</si>
  <si>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</si>
  <si>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</si>
  <si>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</si>
  <si>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</si>
  <si>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</si>
  <si>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</si>
  <si>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</si>
  <si>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</si>
  <si>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</si>
  <si>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</si>
  <si>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</si>
  <si>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</si>
  <si>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</si>
  <si>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</si>
  <si>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</si>
  <si>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</si>
  <si>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</si>
  <si>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</si>
  <si>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</si>
  <si>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</si>
  <si>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</si>
  <si>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</si>
  <si>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</si>
  <si>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</si>
  <si>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</si>
  <si>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</si>
  <si>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</si>
  <si>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</si>
  <si>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</si>
  <si>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</si>
  <si>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</si>
  <si>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</si>
  <si>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</si>
  <si>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</si>
  <si>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</si>
  <si>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</si>
  <si>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</si>
  <si>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</si>
  <si>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</si>
  <si>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</si>
  <si>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</si>
  <si>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</si>
  <si>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</si>
  <si>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</si>
  <si>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</si>
  <si>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</si>
  <si>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</si>
  <si>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</si>
  <si>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</si>
  <si>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</si>
  <si>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</si>
  <si>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</si>
  <si>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</si>
  <si>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</si>
  <si>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</si>
  <si>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</si>
  <si>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</si>
  <si>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</si>
  <si>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</si>
  <si>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</si>
  <si>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</si>
  <si>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</si>
  <si>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</si>
  <si>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</si>
  <si>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</si>
  <si>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</si>
  <si>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</si>
  <si>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</si>
  <si>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</si>
  <si>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</si>
  <si>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</si>
  <si>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</si>
  <si>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</si>
  <si>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</si>
  <si>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</si>
  <si>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</si>
  <si>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</si>
  <si>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</si>
  <si>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</si>
  <si>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</si>
  <si>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</si>
  <si>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</si>
  <si>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</si>
  <si>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</si>
  <si>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</si>
  <si>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</si>
  <si>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</si>
  <si>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</si>
  <si>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</si>
  <si>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</si>
  <si>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</si>
  <si>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</si>
  <si>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</si>
  <si>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</si>
  <si>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</si>
  <si>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</si>
  <si>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</si>
  <si>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</si>
  <si>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</si>
  <si>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</si>
  <si>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</si>
  <si>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</si>
  <si>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</si>
  <si>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</si>
  <si>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</si>
  <si>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</si>
  <si>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</si>
  <si>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</si>
  <si>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</si>
  <si>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</si>
  <si>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</si>
  <si>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</si>
  <si>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</si>
  <si>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</si>
  <si>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</si>
  <si>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</si>
  <si>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</si>
  <si>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</si>
  <si>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</si>
  <si>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</si>
  <si>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</si>
  <si>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</si>
  <si>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</si>
  <si>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</si>
  <si>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</si>
  <si>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</si>
  <si>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</si>
  <si>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</si>
  <si>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</si>
  <si>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</si>
  <si>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</si>
  <si>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</si>
  <si>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</si>
  <si>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</si>
  <si>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</si>
  <si>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</si>
  <si>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</si>
  <si>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</si>
  <si>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</si>
  <si>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</si>
  <si>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</si>
  <si>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</si>
  <si>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</si>
  <si>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</si>
  <si>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</si>
  <si>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</si>
  <si>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</si>
  <si>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</si>
  <si>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</si>
  <si>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</si>
  <si>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</si>
  <si>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</si>
  <si>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</si>
  <si>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</si>
  <si>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</si>
  <si>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</si>
  <si>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</si>
  <si>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</si>
  <si>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</si>
  <si>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</si>
  <si>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</si>
  <si>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</si>
  <si>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</si>
  <si>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</si>
  <si>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</si>
  <si>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</si>
  <si>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</si>
  <si>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</si>
  <si>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</si>
  <si>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</si>
  <si>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</si>
  <si>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</si>
  <si>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</si>
  <si>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</si>
  <si>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</si>
  <si>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</si>
  <si>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</si>
  <si>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</si>
  <si>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</si>
  <si>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</si>
  <si>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</si>
  <si>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</si>
  <si>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</si>
  <si>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</si>
  <si>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</si>
  <si>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</si>
  <si>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</si>
  <si>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</si>
  <si>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</si>
  <si>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</si>
  <si>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</si>
  <si>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</si>
  <si>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</si>
  <si>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</si>
  <si>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</si>
  <si>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</si>
  <si>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</si>
  <si>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</si>
  <si>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</si>
  <si>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</si>
  <si>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</si>
  <si>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</si>
  <si>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</si>
  <si>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</si>
  <si>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</si>
  <si>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</si>
  <si>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</si>
  <si>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</si>
  <si>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</si>
  <si>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</si>
  <si>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</si>
  <si>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</si>
  <si>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</si>
  <si>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</si>
  <si>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</si>
  <si>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</si>
  <si>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</si>
  <si>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</si>
  <si>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</si>
  <si>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</si>
  <si>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</si>
  <si>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</si>
  <si>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</si>
  <si>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</si>
  <si>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</si>
  <si>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</si>
  <si>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</si>
  <si>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</si>
  <si>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</si>
  <si>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</si>
  <si>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</si>
  <si>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</si>
  <si>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</si>
  <si>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</si>
  <si>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</si>
  <si>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</si>
  <si>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</si>
  <si>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</si>
  <si>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</si>
  <si>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</si>
  <si>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</si>
  <si>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</si>
  <si>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</si>
  <si>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</si>
  <si>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</si>
  <si>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</si>
  <si>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</si>
  <si>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</si>
  <si>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</si>
  <si>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</si>
  <si>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</si>
  <si>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</si>
  <si>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</si>
  <si>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</si>
  <si>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</si>
  <si>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</si>
  <si>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</si>
  <si>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</si>
  <si>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</si>
  <si>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</si>
  <si>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</si>
  <si>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</si>
  <si>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</si>
  <si>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</si>
  <si>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</si>
  <si>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</si>
  <si>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</si>
  <si>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</si>
  <si>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</si>
  <si>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</si>
  <si>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</si>
  <si>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</si>
  <si>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</si>
  <si>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</si>
  <si>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</si>
  <si>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</si>
  <si>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</si>
  <si>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</si>
  <si>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</si>
  <si>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</si>
  <si>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</si>
  <si>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</si>
  <si>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</si>
  <si>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</si>
  <si>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</si>
  <si>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</si>
  <si>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</si>
  <si>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</si>
  <si>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</si>
  <si>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</si>
  <si>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</si>
  <si>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</si>
  <si>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</si>
  <si>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</si>
  <si>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</si>
  <si>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</si>
  <si>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</si>
  <si>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</si>
  <si>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</si>
  <si>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</si>
  <si>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</si>
  <si>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</si>
  <si>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</si>
  <si>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</si>
  <si>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</si>
  <si>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</si>
  <si>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</si>
  <si>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</si>
  <si>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</si>
  <si>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</si>
  <si>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</si>
  <si>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</si>
  <si>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</si>
  <si>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</si>
  <si>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</si>
  <si>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</si>
  <si>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</si>
  <si>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</si>
  <si>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</si>
  <si>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</si>
  <si>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</si>
  <si>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</si>
  <si>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</si>
  <si>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</si>
  <si>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</si>
  <si>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</si>
  <si>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</si>
  <si>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</si>
  <si>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</si>
  <si>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</si>
  <si>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</si>
  <si>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</si>
  <si>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</si>
  <si>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</si>
  <si>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</si>
  <si>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</si>
  <si>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</si>
  <si>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</si>
  <si>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</si>
  <si>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</si>
  <si>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</si>
  <si>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</si>
  <si>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</si>
  <si>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</si>
  <si>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</si>
  <si>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</si>
  <si>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</si>
  <si>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</si>
  <si>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</si>
  <si>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</si>
  <si>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</si>
  <si>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</si>
  <si>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</si>
  <si>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</si>
  <si>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</si>
  <si>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</si>
  <si>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</si>
  <si>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</si>
  <si>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</si>
  <si>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</si>
  <si>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</si>
  <si>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</si>
  <si>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</si>
  <si>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</si>
  <si>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</si>
  <si>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</si>
  <si>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</si>
  <si>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</si>
  <si>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</si>
  <si>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</si>
  <si>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</si>
  <si>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</si>
  <si>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</si>
  <si>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</si>
  <si>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</si>
  <si>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</si>
  <si>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</si>
  <si>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</si>
  <si>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</si>
  <si>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</si>
  <si>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</si>
  <si>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</si>
  <si>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</si>
  <si>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</si>
  <si>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</si>
  <si>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</si>
  <si>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</si>
  <si>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</si>
  <si>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</si>
  <si>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</si>
  <si>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</si>
  <si>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</si>
  <si>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</si>
  <si>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</si>
  <si>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</si>
  <si>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</si>
  <si>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</si>
  <si>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</si>
  <si>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</si>
  <si>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</si>
  <si>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</si>
  <si>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</si>
  <si>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</si>
  <si>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</si>
  <si>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</si>
  <si>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</si>
  <si>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</si>
  <si>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</si>
  <si>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</si>
  <si>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</si>
  <si>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</si>
  <si>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</si>
  <si>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</si>
  <si>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</si>
  <si>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</si>
  <si>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</si>
  <si>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</si>
  <si>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</si>
  <si>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</si>
  <si>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</si>
  <si>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</si>
  <si>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</si>
  <si>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</si>
  <si>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</si>
  <si>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</si>
  <si>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</si>
  <si>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</si>
  <si>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</si>
  <si>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</si>
  <si>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</si>
  <si>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</si>
  <si>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</si>
  <si>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</si>
  <si>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</si>
  <si>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</si>
  <si>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</si>
  <si>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</si>
  <si>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</si>
  <si>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</si>
  <si>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</si>
  <si>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</si>
  <si>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</si>
  <si>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</si>
  <si>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</si>
  <si>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</si>
  <si>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</si>
  <si>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</si>
  <si>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</si>
  <si>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</si>
  <si>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</si>
  <si>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</si>
  <si>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</si>
  <si>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</si>
  <si>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</si>
  <si>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</si>
  <si>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</si>
  <si>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</si>
  <si>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</si>
  <si>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</si>
  <si>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</si>
  <si>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</si>
  <si>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</si>
  <si>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</si>
  <si>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</si>
  <si>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</si>
  <si>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</si>
  <si>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</si>
  <si>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</si>
  <si>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</si>
  <si>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</si>
  <si>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</si>
  <si>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</si>
  <si>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</si>
  <si>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</si>
  <si>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</si>
  <si>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</si>
  <si>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</si>
  <si>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</si>
  <si>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</si>
  <si>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</si>
  <si>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</si>
  <si>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</si>
  <si>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</si>
  <si>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</si>
  <si>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</si>
  <si>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</si>
  <si>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</si>
  <si>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</si>
  <si>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</si>
  <si>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</si>
  <si>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</si>
  <si>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</si>
  <si>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</si>
  <si>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</si>
  <si>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</si>
  <si>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</si>
  <si>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</si>
  <si>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</si>
  <si>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</si>
  <si>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</si>
  <si>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</si>
  <si>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</si>
  <si>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</si>
  <si>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</si>
  <si>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</si>
  <si>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</si>
  <si>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</si>
  <si>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</si>
  <si>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</si>
  <si>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</si>
  <si>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</si>
  <si>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</si>
  <si>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</si>
  <si>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</si>
  <si>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</si>
  <si>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</si>
  <si>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</si>
  <si>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</si>
  <si>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</si>
  <si>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</si>
  <si>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</si>
  <si>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</si>
  <si>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</si>
  <si>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</si>
  <si>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</si>
  <si>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</si>
  <si>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</si>
  <si>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</si>
  <si>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</si>
  <si>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</si>
  <si>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</si>
  <si>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</si>
  <si>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</si>
  <si>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</si>
  <si>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</si>
  <si>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</si>
  <si>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</si>
  <si>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</si>
  <si>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</si>
  <si>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</si>
  <si>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</si>
  <si>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</si>
  <si>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</si>
  <si>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</si>
  <si>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</si>
  <si>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</si>
  <si>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</si>
  <si>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</si>
  <si>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</si>
  <si>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</si>
  <si>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</si>
  <si>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</si>
  <si>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</si>
  <si>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</si>
  <si>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</si>
  <si>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</si>
  <si>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</si>
  <si>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</si>
  <si>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</si>
  <si>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</si>
  <si>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</si>
  <si>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</si>
  <si>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</si>
  <si>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</si>
  <si>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</si>
  <si>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</si>
  <si>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</si>
  <si>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</si>
  <si>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</si>
  <si>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</si>
  <si>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</si>
  <si>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</si>
  <si>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</si>
  <si>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</si>
  <si>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</si>
  <si>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</si>
  <si>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</si>
  <si>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</si>
  <si>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</si>
  <si>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</si>
  <si>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</si>
  <si>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</si>
  <si>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</si>
  <si>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</si>
  <si>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</si>
  <si>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</si>
  <si>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</si>
  <si>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</si>
  <si>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</si>
  <si>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</si>
  <si>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</si>
  <si>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</si>
  <si>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</si>
  <si>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</si>
  <si>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</si>
  <si>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</si>
  <si>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</si>
  <si>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</si>
  <si>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</si>
  <si>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</si>
  <si>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</si>
  <si>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</si>
  <si>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</si>
  <si>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</si>
  <si>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</si>
  <si>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</si>
  <si>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</si>
  <si>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</si>
  <si>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</si>
  <si>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</si>
  <si>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</si>
  <si>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</si>
  <si>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</si>
  <si>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</si>
  <si>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</si>
  <si>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</si>
  <si>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</si>
  <si>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</si>
  <si>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</si>
  <si>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</si>
  <si>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</si>
  <si>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</si>
  <si>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</si>
  <si>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</si>
  <si>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</si>
  <si>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</si>
  <si>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</si>
  <si>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</si>
  <si>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</si>
  <si>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</si>
  <si>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</si>
  <si>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</si>
  <si>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</si>
  <si>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</si>
  <si>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</si>
  <si>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</si>
  <si>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</si>
  <si>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</si>
  <si>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</si>
  <si>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</si>
  <si>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</si>
  <si>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</si>
  <si>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</si>
  <si>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</si>
  <si>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</si>
  <si>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</si>
  <si>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</si>
  <si>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</si>
  <si>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</si>
  <si>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</si>
  <si>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</si>
  <si>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</si>
  <si>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</si>
  <si>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</si>
  <si>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</si>
  <si>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</si>
  <si>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</si>
  <si>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</si>
  <si>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</si>
  <si>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</si>
  <si>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</si>
  <si>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</si>
  <si>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</si>
  <si>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</si>
  <si>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</si>
  <si>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</si>
  <si>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</si>
  <si>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</si>
  <si>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</si>
  <si>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</si>
  <si>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</si>
  <si>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</si>
  <si>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</si>
  <si>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</si>
  <si>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</si>
  <si>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</si>
  <si>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</si>
  <si>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</si>
  <si>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</si>
  <si>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</si>
  <si>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</si>
  <si>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</si>
  <si>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</si>
  <si>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</si>
  <si>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</si>
  <si>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</si>
  <si>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</si>
  <si>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</si>
  <si>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</si>
  <si>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</si>
  <si>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</si>
  <si>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</si>
  <si>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</si>
  <si>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</si>
  <si>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</si>
  <si>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</si>
  <si>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</si>
  <si>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</si>
  <si>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</si>
  <si>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</si>
  <si>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</si>
  <si>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</si>
  <si>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</si>
  <si>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</si>
  <si>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</si>
  <si>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</si>
  <si>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</si>
  <si>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</si>
  <si>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</si>
  <si>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</si>
  <si>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</si>
  <si>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</si>
  <si>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</si>
  <si>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</si>
  <si>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</si>
  <si>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</si>
  <si>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</si>
  <si>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</si>
  <si>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</si>
  <si>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</si>
  <si>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</si>
  <si>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</si>
  <si>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</si>
  <si>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</si>
  <si>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</si>
  <si>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</si>
  <si>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</si>
  <si>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</si>
  <si>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</si>
  <si>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</si>
  <si>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</si>
  <si>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</si>
  <si>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</si>
  <si>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</si>
  <si>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</si>
  <si>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</si>
  <si>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</si>
  <si>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</si>
  <si>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</si>
  <si>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</si>
  <si>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</si>
  <si>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</si>
  <si>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</si>
  <si>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</si>
  <si>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</si>
  <si>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</si>
  <si>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</si>
  <si>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</si>
  <si>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</si>
  <si>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</si>
  <si>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</si>
  <si>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</si>
  <si>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</si>
  <si>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</si>
  <si>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</si>
  <si>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</si>
  <si>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</si>
  <si>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</si>
  <si>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</si>
  <si>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</si>
  <si>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</si>
  <si>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</si>
  <si>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</si>
  <si>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</si>
  <si>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</si>
  <si>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</si>
  <si>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</si>
  <si>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</si>
  <si>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</si>
  <si>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</si>
  <si>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</si>
  <si>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</si>
  <si>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</si>
  <si>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</si>
  <si>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</si>
  <si>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</si>
  <si>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</si>
  <si>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</si>
  <si>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</si>
  <si>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</si>
  <si>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</si>
  <si>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</si>
  <si>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</si>
  <si>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</si>
  <si>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</si>
  <si>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</si>
  <si>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</si>
  <si>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</si>
  <si>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</si>
  <si>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</si>
  <si>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</si>
  <si>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</si>
  <si>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</si>
  <si>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</si>
  <si>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</si>
  <si>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</si>
  <si>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</si>
  <si>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</si>
  <si>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</si>
  <si>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</si>
  <si>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</si>
  <si>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</si>
  <si>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</si>
  <si>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</si>
  <si>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</si>
  <si>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</si>
  <si>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</si>
  <si>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</si>
  <si>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</si>
  <si>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</si>
  <si>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</si>
  <si>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</si>
  <si>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</si>
  <si>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</si>
  <si>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</si>
  <si>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</si>
  <si>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</si>
  <si>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</si>
  <si>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</si>
  <si>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</si>
  <si>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</si>
  <si>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</si>
  <si>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</si>
  <si>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</si>
  <si>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</si>
  <si>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</si>
  <si>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</si>
  <si>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</si>
  <si>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</si>
  <si>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</si>
  <si>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</si>
  <si>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</si>
  <si>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</si>
  <si>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</si>
  <si>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</si>
  <si>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</si>
  <si>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</si>
  <si>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</si>
  <si>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</si>
  <si>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</si>
  <si>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</si>
  <si>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</si>
  <si>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</si>
  <si>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</si>
  <si>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</si>
  <si>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</si>
  <si>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</si>
  <si>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</si>
  <si>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</si>
  <si>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</si>
  <si>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</si>
  <si>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</si>
  <si>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</si>
  <si>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</si>
  <si>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</si>
  <si>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</si>
  <si>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</si>
  <si>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</si>
  <si>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</si>
  <si>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</si>
  <si>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</si>
  <si>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</si>
  <si>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</si>
  <si>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</si>
  <si>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</si>
  <si>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</si>
  <si>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</si>
  <si>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</si>
  <si>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</si>
  <si>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</si>
  <si>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</si>
  <si>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</si>
  <si>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</si>
  <si>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</si>
  <si>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</si>
  <si>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</si>
  <si>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</si>
  <si>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</si>
  <si>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</si>
  <si>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</si>
  <si>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</si>
  <si>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</si>
  <si>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</si>
  <si>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</si>
  <si>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</si>
  <si>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</si>
  <si>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</si>
  <si>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</si>
  <si>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</si>
  <si>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</si>
  <si>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</si>
  <si>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</si>
  <si>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</si>
  <si>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</si>
  <si>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</si>
  <si>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</si>
  <si>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</si>
  <si>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</si>
  <si>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</si>
  <si>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</si>
  <si>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</si>
  <si>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</si>
  <si>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</si>
  <si>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</si>
  <si>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</si>
  <si>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</si>
  <si>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</si>
  <si>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</si>
  <si>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</si>
  <si>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</si>
  <si>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</si>
  <si>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</si>
  <si>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</si>
  <si>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</si>
  <si>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</si>
  <si>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</si>
  <si>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</si>
  <si>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</si>
  <si>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</si>
  <si>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</si>
  <si>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</si>
  <si>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</si>
  <si>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</si>
  <si>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</si>
  <si>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</si>
  <si>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</si>
  <si>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</si>
  <si>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</si>
  <si>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</si>
  <si>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</si>
  <si>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</si>
  <si>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</si>
  <si>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</si>
  <si>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</si>
  <si>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</si>
  <si>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</si>
  <si>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</si>
  <si>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</si>
  <si>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</si>
  <si>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</si>
  <si>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</si>
  <si>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</si>
  <si>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</si>
  <si>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</si>
  <si>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</si>
  <si>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</si>
  <si>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</si>
  <si>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</si>
  <si>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</si>
  <si>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</si>
  <si>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</si>
  <si>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</si>
  <si>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</si>
  <si>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</si>
  <si>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</si>
  <si>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</si>
  <si>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</si>
  <si>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</si>
  <si>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</si>
  <si>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</si>
  <si>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</si>
  <si>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</si>
  <si>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</si>
  <si>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</si>
  <si>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</si>
  <si>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</si>
  <si>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</si>
  <si>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</si>
  <si>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</si>
  <si>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</si>
  <si>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</si>
  <si>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</si>
  <si>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</si>
  <si>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</si>
  <si>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</si>
  <si>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</si>
  <si>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</si>
  <si>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</si>
  <si>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</si>
  <si>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</si>
  <si>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</si>
  <si>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</si>
  <si>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</si>
  <si>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</si>
  <si>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</si>
  <si>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</si>
  <si>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</si>
  <si>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</si>
  <si>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</si>
  <si>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</si>
  <si>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</si>
  <si>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</si>
  <si>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</si>
  <si>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</si>
  <si>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</si>
  <si>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</si>
  <si>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</si>
  <si>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</si>
  <si>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</si>
  <si>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</si>
  <si>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</si>
  <si>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</si>
  <si>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</si>
  <si>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</si>
  <si>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</si>
  <si>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</si>
  <si>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</si>
  <si>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</si>
  <si>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</si>
  <si>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</si>
  <si>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</si>
  <si>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</si>
  <si>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</si>
  <si>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</si>
  <si>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</si>
  <si>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</si>
  <si>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</si>
  <si>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</si>
  <si>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</si>
  <si>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</si>
  <si>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</si>
  <si>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</si>
  <si>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</si>
  <si>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</si>
  <si>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</si>
  <si>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</si>
  <si>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</si>
  <si>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</si>
  <si>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</si>
  <si>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</si>
  <si>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</si>
  <si>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</si>
  <si>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</si>
  <si>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</si>
  <si>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</si>
  <si>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</si>
  <si>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</si>
  <si>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</si>
  <si>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</si>
  <si>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</si>
  <si>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</si>
  <si>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</si>
  <si>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</si>
  <si>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</si>
  <si>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</si>
  <si>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</si>
  <si>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</si>
  <si>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</si>
  <si>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</si>
  <si>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</si>
  <si>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</si>
  <si>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</si>
  <si>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</si>
  <si>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</si>
  <si>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</si>
  <si>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</si>
  <si>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</si>
  <si>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</si>
  <si>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</si>
  <si>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</si>
  <si>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</si>
  <si>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</si>
  <si>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</si>
  <si>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</si>
  <si>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</si>
  <si>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</si>
  <si>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</si>
  <si>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</si>
  <si>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</si>
  <si>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</si>
  <si>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</si>
  <si>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</si>
  <si>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</si>
  <si>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</si>
  <si>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</si>
  <si>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</si>
  <si>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</si>
  <si>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</si>
  <si>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</si>
  <si>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</si>
  <si>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</si>
  <si>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</si>
  <si>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</si>
  <si>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</si>
  <si>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</si>
  <si>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</si>
  <si>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</si>
  <si>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</si>
  <si>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</si>
  <si>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</si>
  <si>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</si>
  <si>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</si>
  <si>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</si>
  <si>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</si>
  <si>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</si>
  <si>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</si>
  <si>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</si>
  <si>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</si>
  <si>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</si>
  <si>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</si>
  <si>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</si>
  <si>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</si>
  <si>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</si>
  <si>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</si>
  <si>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</si>
  <si>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</si>
  <si>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</si>
  <si>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</si>
  <si>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</si>
  <si>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</si>
  <si>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</si>
  <si>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</si>
  <si>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</si>
  <si>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</si>
  <si>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</si>
  <si>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</si>
  <si>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</si>
  <si>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</si>
  <si>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</si>
  <si>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</si>
  <si>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</si>
  <si>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</si>
  <si>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</si>
  <si>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</si>
  <si>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</si>
  <si>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</si>
  <si>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</si>
  <si>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</si>
  <si>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</si>
  <si>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</si>
  <si>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</si>
  <si>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</si>
  <si>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</si>
  <si>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</si>
  <si>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</si>
  <si>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</si>
  <si>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</si>
  <si>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</si>
  <si>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</si>
  <si>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</si>
  <si>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</si>
  <si>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</si>
  <si>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</si>
  <si>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</si>
  <si>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</si>
  <si>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</si>
  <si>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</si>
  <si>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</si>
  <si>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</si>
  <si>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</si>
  <si>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</si>
  <si>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</si>
  <si>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</si>
  <si>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</si>
  <si>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</si>
  <si>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</si>
  <si>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</si>
  <si>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</si>
  <si>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</si>
  <si>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</si>
  <si>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</si>
  <si>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</si>
  <si>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</si>
  <si>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</si>
  <si>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</si>
  <si>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</si>
  <si>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</si>
  <si>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</si>
  <si>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</si>
  <si>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</si>
  <si>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</si>
  <si>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</si>
  <si>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</si>
  <si>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</si>
  <si>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</si>
  <si>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</si>
  <si>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</si>
  <si>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</si>
  <si>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</si>
  <si>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</si>
  <si>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</si>
  <si>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</si>
  <si>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</si>
  <si>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</si>
  <si>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</si>
  <si>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</si>
  <si>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</si>
  <si>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</si>
  <si>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</si>
  <si>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</si>
  <si>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</si>
  <si>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</si>
  <si>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</si>
  <si>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</si>
  <si>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</si>
  <si>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</si>
  <si>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</si>
  <si>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</si>
  <si>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</si>
  <si>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</si>
  <si>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</si>
  <si>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</si>
  <si>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</si>
  <si>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</si>
  <si>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</si>
  <si>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</si>
  <si>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</si>
  <si>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</si>
  <si>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</si>
  <si>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</si>
  <si>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</si>
  <si>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</si>
  <si>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</si>
  <si>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</si>
  <si>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</si>
  <si>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</si>
  <si>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</si>
  <si>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</si>
  <si>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</si>
  <si>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</si>
  <si>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</si>
  <si>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</si>
  <si>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</si>
  <si>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</si>
  <si>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</si>
  <si>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</si>
  <si>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</si>
  <si>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</si>
  <si>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</si>
  <si>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</si>
  <si>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</si>
  <si>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</si>
  <si>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</si>
  <si>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</si>
  <si>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</si>
  <si>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</si>
  <si>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</si>
  <si>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</si>
  <si>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</si>
  <si>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</si>
  <si>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</si>
  <si>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</si>
  <si>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</si>
  <si>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</si>
  <si>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</si>
  <si>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</si>
  <si>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</si>
  <si>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</si>
  <si>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</si>
  <si>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</si>
  <si>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</si>
  <si>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</si>
  <si>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</si>
  <si>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</si>
  <si>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</si>
  <si>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</si>
  <si>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</si>
  <si>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</si>
  <si>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</si>
  <si>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</si>
  <si>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</si>
  <si>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</si>
  <si>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</si>
  <si>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</si>
  <si>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</si>
  <si>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</si>
  <si>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</si>
  <si>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</si>
  <si>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</si>
  <si>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</si>
  <si>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</si>
  <si>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</si>
  <si>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</si>
  <si>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</si>
  <si>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</si>
  <si>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</si>
  <si>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</si>
  <si>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</si>
  <si>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</si>
  <si>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</si>
  <si>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</si>
  <si>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</si>
  <si>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</si>
  <si>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</si>
  <si>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</si>
  <si>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</si>
  <si>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</si>
  <si>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</si>
  <si>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</si>
  <si>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</si>
  <si>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</si>
  <si>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</si>
  <si>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</si>
  <si>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</si>
  <si>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</si>
  <si>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</si>
  <si>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</si>
  <si>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</si>
  <si>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</si>
  <si>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</si>
  <si>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</si>
  <si>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</si>
  <si>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</si>
  <si>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</si>
  <si>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</si>
  <si>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</si>
  <si>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</si>
  <si>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</si>
  <si>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</si>
  <si>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</si>
  <si>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</si>
  <si>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</si>
  <si>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</si>
  <si>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</si>
  <si>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</si>
  <si>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</si>
  <si>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</si>
  <si>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</si>
  <si>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</si>
  <si>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</si>
  <si>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</si>
  <si>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</si>
  <si>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</si>
  <si>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</si>
  <si>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</si>
  <si>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</si>
  <si>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</si>
  <si>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</si>
  <si>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</si>
  <si>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</si>
  <si>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</si>
  <si>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</si>
  <si>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</si>
  <si>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</si>
  <si>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</si>
  <si>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</si>
  <si>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</si>
  <si>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</si>
  <si>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</si>
  <si>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</si>
  <si>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</si>
  <si>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</si>
  <si>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</si>
  <si>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</si>
  <si>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</si>
  <si>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</si>
  <si>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</si>
  <si>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</si>
  <si>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</si>
  <si>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</si>
  <si>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</si>
  <si>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</si>
  <si>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</si>
  <si>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</si>
  <si>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</si>
  <si>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</si>
  <si>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</si>
  <si>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</si>
  <si>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</si>
  <si>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</si>
  <si>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</si>
  <si>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</si>
  <si>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</si>
  <si>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</si>
  <si>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</si>
  <si>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</si>
  <si>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</si>
  <si>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</si>
  <si>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</si>
  <si>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</si>
  <si>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</si>
  <si>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</si>
  <si>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</si>
  <si>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</si>
  <si>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</si>
  <si>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</si>
  <si>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</si>
  <si>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</si>
  <si>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</si>
  <si>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</si>
  <si>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</si>
  <si>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</si>
  <si>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</si>
  <si>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</si>
  <si>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</si>
  <si>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</si>
  <si>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</si>
  <si>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</si>
  <si>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</si>
  <si>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</si>
  <si>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</si>
  <si>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</si>
  <si>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</si>
  <si>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</si>
  <si>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</si>
  <si>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</si>
  <si>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</si>
  <si>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</si>
  <si>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</si>
  <si>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</si>
  <si>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</si>
  <si>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</si>
  <si>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</si>
  <si>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</si>
  <si>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</si>
  <si>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</si>
  <si>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</si>
  <si>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</si>
  <si>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</si>
  <si>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</si>
  <si>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</si>
  <si>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</si>
  <si>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</si>
  <si>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</si>
  <si>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</si>
  <si>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</si>
  <si>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</si>
  <si>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</si>
  <si>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</si>
  <si>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</si>
  <si>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</si>
  <si>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</si>
  <si>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</si>
  <si>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</si>
  <si>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</si>
  <si>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</si>
  <si>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</si>
  <si>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</si>
  <si>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</si>
  <si>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</si>
  <si>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</si>
  <si>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</si>
  <si>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</si>
  <si>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</si>
  <si>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</si>
  <si>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</si>
  <si>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</si>
  <si>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</si>
  <si>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</si>
  <si>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</si>
  <si>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</si>
  <si>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</si>
  <si>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</si>
  <si>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</si>
  <si>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</si>
  <si>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</si>
  <si>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</si>
  <si>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</si>
  <si>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</si>
  <si>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</si>
  <si>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</si>
  <si>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</si>
  <si>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</si>
  <si>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</si>
  <si>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</si>
  <si>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</si>
  <si>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</si>
  <si>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</si>
  <si>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</si>
  <si>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</si>
  <si>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</si>
  <si>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</si>
  <si>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</si>
  <si>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</si>
  <si>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</si>
  <si>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</si>
  <si>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</si>
  <si>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</si>
  <si>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</si>
  <si>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</si>
  <si>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</si>
  <si>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</si>
  <si>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</si>
  <si>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</si>
  <si>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</si>
  <si>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</si>
  <si>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</si>
  <si>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</si>
  <si>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</si>
  <si>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</si>
  <si>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</si>
  <si>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</si>
  <si>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</si>
  <si>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</si>
  <si>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</si>
  <si>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</si>
  <si>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</si>
  <si>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</si>
  <si>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</si>
  <si>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</si>
  <si>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</si>
  <si>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</si>
  <si>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</si>
  <si>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</si>
  <si>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</si>
  <si>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</si>
  <si>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</si>
  <si>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</si>
  <si>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</si>
  <si>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</si>
  <si>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</si>
  <si>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</si>
  <si>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</si>
  <si>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</si>
  <si>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</si>
  <si>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</si>
  <si>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</si>
  <si>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</si>
  <si>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</si>
  <si>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</si>
  <si>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</si>
  <si>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</si>
  <si>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</si>
  <si>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</si>
  <si>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</si>
  <si>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</si>
  <si>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</si>
  <si>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</si>
  <si>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</si>
  <si>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</si>
  <si>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</si>
  <si>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</si>
  <si>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</si>
  <si>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</si>
  <si>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</si>
  <si>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</si>
  <si>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</si>
  <si>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</si>
  <si>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</si>
  <si>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</si>
  <si>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</si>
  <si>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</si>
  <si>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</si>
  <si>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</si>
  <si>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</si>
  <si>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</si>
  <si>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</si>
  <si>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</si>
  <si>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</si>
  <si>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</si>
  <si>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</si>
  <si>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</si>
  <si>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</si>
  <si>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</si>
  <si>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</si>
  <si>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</si>
  <si>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</si>
  <si>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</si>
  <si>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</si>
  <si>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</si>
  <si>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</si>
  <si>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</si>
  <si>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</si>
  <si>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</si>
  <si>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</si>
  <si>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</si>
  <si>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</si>
  <si>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</si>
  <si>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</si>
  <si>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</si>
  <si>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</si>
  <si>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</si>
  <si>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</si>
  <si>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</si>
  <si>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</si>
  <si>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</si>
  <si>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</si>
  <si>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</si>
  <si>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</si>
  <si>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</si>
  <si>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</si>
  <si>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</si>
  <si>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</si>
  <si>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</si>
  <si>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</si>
  <si>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</si>
  <si>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</si>
  <si>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</si>
  <si>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</si>
  <si>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</si>
  <si>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</si>
  <si>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</si>
  <si>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</si>
  <si>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</si>
  <si>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</si>
  <si>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</si>
  <si>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</si>
  <si>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</si>
  <si>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</si>
  <si>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</si>
  <si>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</si>
  <si>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</si>
  <si>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</si>
  <si>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</si>
  <si>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</si>
  <si>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</si>
  <si>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</si>
  <si>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</si>
  <si>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</si>
  <si>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</si>
  <si>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</si>
  <si>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</si>
  <si>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</si>
  <si>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</si>
  <si>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</si>
  <si>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</si>
  <si>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</si>
  <si>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</si>
  <si>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</si>
  <si>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</si>
  <si>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</si>
  <si>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</si>
  <si>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</si>
  <si>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</si>
  <si>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</si>
  <si>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</si>
  <si>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</si>
  <si>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</si>
  <si>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</si>
  <si>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</si>
  <si>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</si>
  <si>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</si>
  <si>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</si>
  <si>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</si>
  <si>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</si>
  <si>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</si>
  <si>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</si>
  <si>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</si>
  <si>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</si>
  <si>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</si>
  <si>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</si>
  <si>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</si>
  <si>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</si>
  <si>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</si>
  <si>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</si>
  <si>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</si>
  <si>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</si>
  <si>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</si>
  <si>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</si>
  <si>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</si>
  <si>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</si>
  <si>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</si>
  <si>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</si>
  <si>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</si>
  <si>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</si>
  <si>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</si>
  <si>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</si>
  <si>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</si>
  <si>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</si>
  <si>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</si>
  <si>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</si>
  <si>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</si>
  <si>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</si>
  <si>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</si>
  <si>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</si>
  <si>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</si>
  <si>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</si>
  <si>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</si>
  <si>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</si>
  <si>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</si>
  <si>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</si>
  <si>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</si>
  <si>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</si>
  <si>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</si>
  <si>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</si>
  <si>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</si>
  <si>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</si>
  <si>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</si>
  <si>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</si>
  <si>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</si>
  <si>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</si>
  <si>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</si>
  <si>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</si>
  <si>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</si>
  <si>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</si>
  <si>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</si>
  <si>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</si>
  <si>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</si>
  <si>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</si>
  <si>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</si>
  <si>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</si>
  <si>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</si>
  <si>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</si>
  <si>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</si>
  <si>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</si>
  <si>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</si>
  <si>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</si>
  <si>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</si>
  <si>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</si>
  <si>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</si>
  <si>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</si>
  <si>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</si>
  <si>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</si>
  <si>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</si>
  <si>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</si>
  <si>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</si>
  <si>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</si>
  <si>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</si>
  <si>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</si>
  <si>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</si>
  <si>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</si>
  <si>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</si>
  <si>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</si>
  <si>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</si>
  <si>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</si>
  <si>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</si>
  <si>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</si>
  <si>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</si>
  <si>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</si>
  <si>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</si>
  <si>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</si>
  <si>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</si>
  <si>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</si>
  <si>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</si>
  <si>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</si>
  <si>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</si>
  <si>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</si>
  <si>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</si>
  <si>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</si>
  <si>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</si>
  <si>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</si>
  <si>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</si>
  <si>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</si>
  <si>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</si>
  <si>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</si>
  <si>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</si>
  <si>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</si>
  <si>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</si>
  <si>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</si>
  <si>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</si>
  <si>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</si>
  <si>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</si>
  <si>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</si>
  <si>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</si>
  <si>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</si>
  <si>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</si>
  <si>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</si>
  <si>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</si>
  <si>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</si>
  <si>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</si>
  <si>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</si>
  <si>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</si>
  <si>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</si>
  <si>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</si>
  <si>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</si>
  <si>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</si>
  <si>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</si>
  <si>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</si>
  <si>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</si>
  <si>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</si>
  <si>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</si>
  <si>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</si>
  <si>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</si>
  <si>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</si>
  <si>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</si>
  <si>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</si>
  <si>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</si>
  <si>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</si>
  <si>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</si>
  <si>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</si>
  <si>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</si>
  <si>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</si>
  <si>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</si>
  <si>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</si>
  <si>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</si>
  <si>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</si>
  <si>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</si>
  <si>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</si>
  <si>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</si>
  <si>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</si>
  <si>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</si>
  <si>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</si>
  <si>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</si>
  <si>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</si>
  <si>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</si>
  <si>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</si>
  <si>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</si>
  <si>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</si>
  <si>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</si>
  <si>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</si>
  <si>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</si>
  <si>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</si>
  <si>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</si>
  <si>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</si>
  <si>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</si>
  <si>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</si>
  <si>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</si>
  <si>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</si>
  <si>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</si>
  <si>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</si>
  <si>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</si>
  <si>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</si>
  <si>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</si>
  <si>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</si>
  <si>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</si>
  <si>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</si>
  <si>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</si>
  <si>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</si>
  <si>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</si>
  <si>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</si>
  <si>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</si>
  <si>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</si>
  <si>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</si>
  <si>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</si>
  <si>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</si>
  <si>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</si>
  <si>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</si>
  <si>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</si>
  <si>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</si>
  <si>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</si>
  <si>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</si>
  <si>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</si>
  <si>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</si>
  <si>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</si>
  <si>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</si>
  <si>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</si>
  <si>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</si>
  <si>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</si>
  <si>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</si>
  <si>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</si>
  <si>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</si>
  <si>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</si>
  <si>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</si>
  <si>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</si>
  <si>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</si>
  <si>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</si>
  <si>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</si>
  <si>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</si>
  <si>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</si>
  <si>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</si>
  <si>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</si>
  <si>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</si>
  <si>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</si>
  <si>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</si>
  <si>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</si>
  <si>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</si>
  <si>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</si>
  <si>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</si>
  <si>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</si>
  <si>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</si>
  <si>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</si>
  <si>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</si>
  <si>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</si>
  <si>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</si>
  <si>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</si>
  <si>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</si>
  <si>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</si>
  <si>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</si>
  <si>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</si>
  <si>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</si>
  <si>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</si>
  <si>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</si>
  <si>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</si>
  <si>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</si>
  <si>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</si>
  <si>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</si>
  <si>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</si>
  <si>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</si>
  <si>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</si>
  <si>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</si>
  <si>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</si>
  <si>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</si>
  <si>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</si>
  <si>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</si>
  <si>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</si>
  <si>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</si>
  <si>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</si>
  <si>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</si>
  <si>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</si>
  <si>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</si>
  <si>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</si>
  <si>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</si>
  <si>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</si>
  <si>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</si>
  <si>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</si>
  <si>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</si>
  <si>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</si>
  <si>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</si>
  <si>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</si>
  <si>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</si>
  <si>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</si>
  <si>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</si>
  <si>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</si>
  <si>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</si>
  <si>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</si>
  <si>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</si>
  <si>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</si>
  <si>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</si>
  <si>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</si>
  <si>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</si>
  <si>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</si>
  <si>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</si>
  <si>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</si>
  <si>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</si>
  <si>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</si>
  <si>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</si>
  <si>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</si>
  <si>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</si>
  <si>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</si>
  <si>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</si>
  <si>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</si>
  <si>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</si>
  <si>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</si>
  <si>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</si>
  <si>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</si>
  <si>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</si>
  <si>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</si>
  <si>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</si>
  <si>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</si>
  <si>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</si>
  <si>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</si>
  <si>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</si>
  <si>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</si>
  <si>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</si>
  <si>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</si>
  <si>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</si>
  <si>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</si>
  <si>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</si>
  <si>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</si>
  <si>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</si>
  <si>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</si>
  <si>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</si>
  <si>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</si>
  <si>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</si>
  <si>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</si>
  <si>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</si>
  <si>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</si>
  <si>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</si>
  <si>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</si>
  <si>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</si>
  <si>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</si>
  <si>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</si>
  <si>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</si>
  <si>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</si>
  <si>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</si>
  <si>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</si>
  <si>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</si>
  <si>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</si>
  <si>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</si>
  <si>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</si>
  <si>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</si>
  <si>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</si>
  <si>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</si>
  <si>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</si>
  <si>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</si>
  <si>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</si>
  <si>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</si>
  <si>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</si>
  <si>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</si>
  <si>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</si>
  <si>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</si>
  <si>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</si>
  <si>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</si>
  <si>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</si>
  <si>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</si>
  <si>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</si>
  <si>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</si>
  <si>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</si>
  <si>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</si>
  <si>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</si>
  <si>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</si>
  <si>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</si>
  <si>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</si>
  <si>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</si>
  <si>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</si>
  <si>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</si>
  <si>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</si>
  <si>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</si>
  <si>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</si>
  <si>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</si>
  <si>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</si>
  <si>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</si>
  <si>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</si>
  <si>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</si>
  <si>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</si>
  <si>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</si>
  <si>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</si>
  <si>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</si>
  <si>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</si>
  <si>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</si>
  <si>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</si>
  <si>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</si>
  <si>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</si>
  <si>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</si>
  <si>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</si>
  <si>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</si>
  <si>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</si>
  <si>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</si>
  <si>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</si>
  <si>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</si>
  <si>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</si>
  <si>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</si>
  <si>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</si>
  <si>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</si>
  <si>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</si>
  <si>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</si>
  <si>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</si>
  <si>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</si>
  <si>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</si>
  <si>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</si>
  <si>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</si>
  <si>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</si>
  <si>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</si>
  <si>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</si>
  <si>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</si>
  <si>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</si>
  <si>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</si>
  <si>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</si>
  <si>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</si>
  <si>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</si>
  <si>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</si>
  <si>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</si>
  <si>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</si>
  <si>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</si>
  <si>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</si>
  <si>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</si>
  <si>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</si>
  <si>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</si>
  <si>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</si>
  <si>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</si>
  <si>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</si>
  <si>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</si>
  <si>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</si>
  <si>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</si>
  <si>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</si>
  <si>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</si>
  <si>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</si>
  <si>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</si>
  <si>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</si>
  <si>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</si>
  <si>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</si>
  <si>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</si>
  <si>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</si>
  <si>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</si>
  <si>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</si>
  <si>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</si>
  <si>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</si>
  <si>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</si>
  <si>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</si>
  <si>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</si>
  <si>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</si>
  <si>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</si>
  <si>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</si>
  <si>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</si>
  <si>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</si>
  <si>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</si>
  <si>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</si>
  <si>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</si>
  <si>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</si>
  <si>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</si>
  <si>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</si>
  <si>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</si>
  <si>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</si>
  <si>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</si>
  <si>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</si>
  <si>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</si>
  <si>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</si>
  <si>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</si>
  <si>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</si>
  <si>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</si>
  <si>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</si>
  <si>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</si>
  <si>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</si>
  <si>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</si>
  <si>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</si>
  <si>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</si>
  <si>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</si>
  <si>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</si>
  <si>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</si>
  <si>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</si>
  <si>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</si>
  <si>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</si>
  <si>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</si>
  <si>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</si>
  <si>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</si>
  <si>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</si>
  <si>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</si>
  <si>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</si>
  <si>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</si>
  <si>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</si>
  <si>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</si>
  <si>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</si>
  <si>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</si>
  <si>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</si>
  <si>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</si>
  <si>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</si>
  <si>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</si>
  <si>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</si>
  <si>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</si>
  <si>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</si>
  <si>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</si>
  <si>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</si>
  <si>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</si>
  <si>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</si>
  <si>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</si>
  <si>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</si>
  <si>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</si>
  <si>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</si>
  <si>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</si>
  <si>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</si>
  <si>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</si>
  <si>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</si>
  <si>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</si>
  <si>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</si>
  <si>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</si>
  <si>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</si>
  <si>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</si>
  <si>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</si>
  <si>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</si>
  <si>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</si>
  <si>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</si>
  <si>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</si>
  <si>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</si>
  <si>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</si>
  <si>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</si>
  <si>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</si>
  <si>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</si>
  <si>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</si>
  <si>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</si>
  <si>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</si>
  <si>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</si>
  <si>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</si>
  <si>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</si>
  <si>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</si>
  <si>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</si>
  <si>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</si>
  <si>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</si>
  <si>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</si>
  <si>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</si>
  <si>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</si>
  <si>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</si>
  <si>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</si>
  <si>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</si>
  <si>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</si>
  <si>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</si>
  <si>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</si>
  <si>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</si>
  <si>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</si>
  <si>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</si>
  <si>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</si>
  <si>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</si>
  <si>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</si>
  <si>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</si>
  <si>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</si>
  <si>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</si>
  <si>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</si>
  <si>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</si>
  <si>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</si>
  <si>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</si>
  <si>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</si>
  <si>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</si>
  <si>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</si>
  <si>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</si>
  <si>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</si>
  <si>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</si>
  <si>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</si>
  <si>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</si>
  <si>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</si>
  <si>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</si>
  <si>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</si>
  <si>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</si>
  <si>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</si>
  <si>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</si>
  <si>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</si>
  <si>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</si>
  <si>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</si>
  <si>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</si>
  <si>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</si>
  <si>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</si>
  <si>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</si>
  <si>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</si>
  <si>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</si>
  <si>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</si>
  <si>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</si>
  <si>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</si>
  <si>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</si>
  <si>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</si>
  <si>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</si>
  <si>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</si>
  <si>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</si>
  <si>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</si>
  <si>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</si>
  <si>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</si>
  <si>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</si>
  <si>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</si>
  <si>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</si>
  <si>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</si>
  <si>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</si>
  <si>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</si>
  <si>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</si>
  <si>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</si>
  <si>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</si>
  <si>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</si>
  <si>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</si>
  <si>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</si>
  <si>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</si>
  <si>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</si>
  <si>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</si>
  <si>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</si>
  <si>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</si>
  <si>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</si>
  <si>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</si>
  <si>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</si>
  <si>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</si>
  <si>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</si>
  <si>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</si>
  <si>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</si>
  <si>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</si>
  <si>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</si>
  <si>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</si>
  <si>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</si>
  <si>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</si>
  <si>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</si>
  <si>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</si>
  <si>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</si>
  <si>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</si>
  <si>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</si>
  <si>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</si>
  <si>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</si>
  <si>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</si>
  <si>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</si>
  <si>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</si>
  <si>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</si>
  <si>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</si>
  <si>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</si>
  <si>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</si>
  <si>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</si>
  <si>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</si>
  <si>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</si>
  <si>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</si>
  <si>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</si>
  <si>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</si>
  <si>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</si>
  <si>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</si>
  <si>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</si>
  <si>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</si>
  <si>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</si>
  <si>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</si>
  <si>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</si>
  <si>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</si>
  <si>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</si>
  <si>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</si>
  <si>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</si>
  <si>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</si>
  <si>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</si>
  <si>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</si>
  <si>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</si>
  <si>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</si>
  <si>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</si>
  <si>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</si>
  <si>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</si>
  <si>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</si>
  <si>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</si>
  <si>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</si>
  <si>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</si>
  <si>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</si>
  <si>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</si>
  <si>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</si>
  <si>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</si>
  <si>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</si>
  <si>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</si>
  <si>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</si>
  <si>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</si>
  <si>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</si>
  <si>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</si>
  <si>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</si>
  <si>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</si>
  <si>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</si>
  <si>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</si>
  <si>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</si>
  <si>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</si>
  <si>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</si>
  <si>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</si>
  <si>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</si>
  <si>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</si>
  <si>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</si>
  <si>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</si>
  <si>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</si>
  <si>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</si>
  <si>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</si>
  <si>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</si>
  <si>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</si>
  <si>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</si>
  <si>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</si>
  <si>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</si>
  <si>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</si>
  <si>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</si>
  <si>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</si>
  <si>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</si>
  <si>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</si>
  <si>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</si>
  <si>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</si>
  <si>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</si>
  <si>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</si>
  <si>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</si>
  <si>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</si>
  <si>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</si>
  <si>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</si>
  <si>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</si>
  <si>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</si>
  <si>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</si>
  <si>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</si>
  <si>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</si>
  <si>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</si>
  <si>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</si>
  <si>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</si>
  <si>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</si>
  <si>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</si>
  <si>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</si>
  <si>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</si>
  <si>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</si>
  <si>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</si>
  <si>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</si>
  <si>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</si>
  <si>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</si>
  <si>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</si>
  <si>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</si>
  <si>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</si>
  <si>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</si>
  <si>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</si>
  <si>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</si>
  <si>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</si>
  <si>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</si>
  <si>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</si>
  <si>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</si>
  <si>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</si>
  <si>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</si>
  <si>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</si>
  <si>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</si>
  <si>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</si>
  <si>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</si>
  <si>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</si>
  <si>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</si>
  <si>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</si>
  <si>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</si>
  <si>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</si>
  <si>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</si>
  <si>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</si>
  <si>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</si>
  <si>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</si>
  <si>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</si>
  <si>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</si>
  <si>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</si>
  <si>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</si>
  <si>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</si>
  <si>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</si>
  <si>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</si>
  <si>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</si>
  <si>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</si>
  <si>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</si>
  <si>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</si>
  <si>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</si>
  <si>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</si>
  <si>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</si>
  <si>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</si>
  <si>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</si>
  <si>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</si>
  <si>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</si>
  <si>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</si>
  <si>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</si>
  <si>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</si>
  <si>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</si>
  <si>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</si>
  <si>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</si>
  <si>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</si>
  <si>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</si>
  <si>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</si>
  <si>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</si>
  <si>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</si>
  <si>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</si>
  <si>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</si>
  <si>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</si>
  <si>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</si>
  <si>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</si>
  <si>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</si>
  <si>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</si>
  <si>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</si>
  <si>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</si>
  <si>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</si>
  <si>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</si>
  <si>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</si>
  <si>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</si>
  <si>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</si>
  <si>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</si>
  <si>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</si>
  <si>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</si>
  <si>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</si>
  <si>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</si>
  <si>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</si>
  <si>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</si>
  <si>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</si>
  <si>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</si>
  <si>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</si>
  <si>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</si>
  <si>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</si>
  <si>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</si>
  <si>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</si>
  <si>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</si>
  <si>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</si>
  <si>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</si>
  <si>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</si>
  <si>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</si>
  <si>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</si>
  <si>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</si>
  <si>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</si>
  <si>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</si>
  <si>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</si>
  <si>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</si>
  <si>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</si>
  <si>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</si>
  <si>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</si>
  <si>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</si>
  <si>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</si>
  <si>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</si>
  <si>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</si>
  <si>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</si>
  <si>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</si>
  <si>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</si>
  <si>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</si>
  <si>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</si>
  <si>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</si>
  <si>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</si>
  <si>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</si>
  <si>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</si>
  <si>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</si>
  <si>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</si>
  <si>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</si>
  <si>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</si>
  <si>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</si>
  <si>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</si>
  <si>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</si>
  <si>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</si>
  <si>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</si>
  <si>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</si>
  <si>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</si>
  <si>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</si>
  <si>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</si>
  <si>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</si>
  <si>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</si>
  <si>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</si>
  <si>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</si>
  <si>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</si>
  <si>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</si>
  <si>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</si>
  <si>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</si>
  <si>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</si>
  <si>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</si>
  <si>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</si>
  <si>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</si>
  <si>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</si>
  <si>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</si>
  <si>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</si>
  <si>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</si>
  <si>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</si>
  <si>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</si>
  <si>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</si>
  <si>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</si>
  <si>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</si>
  <si>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</si>
  <si>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</si>
  <si>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</si>
  <si>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</si>
  <si>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</si>
  <si>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</si>
  <si>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</si>
  <si>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</si>
  <si>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</si>
  <si>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</si>
  <si>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</si>
  <si>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</si>
  <si>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</si>
  <si>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</si>
  <si>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</si>
  <si>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</si>
  <si>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</si>
  <si>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</si>
  <si>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</si>
  <si>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</si>
  <si>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</si>
  <si>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</si>
  <si>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</si>
  <si>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</si>
  <si>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</si>
  <si>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</si>
  <si>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</si>
  <si>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</si>
  <si>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</si>
  <si>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</si>
  <si>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</si>
  <si>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</si>
  <si>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</si>
  <si>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</si>
  <si>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</si>
  <si>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</si>
  <si>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</si>
  <si>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</si>
  <si>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</si>
  <si>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</si>
  <si>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</si>
  <si>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</si>
  <si>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</si>
  <si>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</si>
  <si>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</si>
  <si>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</si>
  <si>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</si>
  <si>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</si>
  <si>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</si>
  <si>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</si>
  <si>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</si>
  <si>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</si>
  <si>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</si>
  <si>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</si>
  <si>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</si>
  <si>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</si>
  <si>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</si>
  <si>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</si>
  <si>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</si>
  <si>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</si>
  <si>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</si>
  <si>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</si>
  <si>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</si>
  <si>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</si>
  <si>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</si>
  <si>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</si>
  <si>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</si>
  <si>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</si>
  <si>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</si>
  <si>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</si>
  <si>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</si>
  <si>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</si>
  <si>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</si>
  <si>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</si>
  <si>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</si>
  <si>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</si>
  <si>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</si>
  <si>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</si>
  <si>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</si>
  <si>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</si>
  <si>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</si>
  <si>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</si>
  <si>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</si>
  <si>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</si>
  <si>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</si>
  <si>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</si>
  <si>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</si>
  <si>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</si>
  <si>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</si>
  <si>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</si>
  <si>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</si>
  <si>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</si>
  <si>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</si>
  <si>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</si>
  <si>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</si>
  <si>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</si>
  <si>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</si>
  <si>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</si>
  <si>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</si>
  <si>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</si>
  <si>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</si>
  <si>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</si>
  <si>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</si>
  <si>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</si>
  <si>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</si>
  <si>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</si>
  <si>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</si>
  <si>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</si>
  <si>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</si>
  <si>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</si>
  <si>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</si>
  <si>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</si>
  <si>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</si>
  <si>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</si>
  <si>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</si>
  <si>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</si>
  <si>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</si>
  <si>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</si>
  <si>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</si>
  <si>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</si>
  <si>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</si>
  <si>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</si>
  <si>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</si>
  <si>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</si>
  <si>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</si>
  <si>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</si>
  <si>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</si>
  <si>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</si>
  <si>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</si>
  <si>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</si>
  <si>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</si>
  <si>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</si>
  <si>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</si>
  <si>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</si>
  <si>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</si>
  <si>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</si>
  <si>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</si>
  <si>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</si>
  <si>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</si>
  <si>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</si>
  <si>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</si>
  <si>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</si>
  <si>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</si>
  <si>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</si>
  <si>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</si>
  <si>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</si>
  <si>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</si>
  <si>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</si>
  <si>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</si>
  <si>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</si>
  <si>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</si>
  <si>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</si>
  <si>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</si>
  <si>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</si>
  <si>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</si>
  <si>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</si>
  <si>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</si>
  <si>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</si>
  <si>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</si>
  <si>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</si>
  <si>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</si>
  <si>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</si>
  <si>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</si>
  <si>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</si>
  <si>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</si>
  <si>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</si>
  <si>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</si>
  <si>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</si>
  <si>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</si>
  <si>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</si>
  <si>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</si>
  <si>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</si>
  <si>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</si>
  <si>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</si>
  <si>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</si>
  <si>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</si>
  <si>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</si>
  <si>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</si>
  <si>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</si>
  <si>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</si>
  <si>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</si>
  <si>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</si>
  <si>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</si>
  <si>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</si>
  <si>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</si>
  <si>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</si>
  <si>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</si>
  <si>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</si>
  <si>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</si>
  <si>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</si>
  <si>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</si>
  <si>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</si>
  <si>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</si>
  <si>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</si>
  <si>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</si>
  <si>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</si>
  <si>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</si>
  <si>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</si>
  <si>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</si>
  <si>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</si>
  <si>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</si>
  <si>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</si>
  <si>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</si>
  <si>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</si>
  <si>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</si>
  <si>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</si>
  <si>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</si>
  <si>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</si>
  <si>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</si>
  <si>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</si>
  <si>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</si>
  <si>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</si>
  <si>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</si>
  <si>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</si>
  <si>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</si>
  <si>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</si>
  <si>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</si>
  <si>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</si>
  <si>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</si>
  <si>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</si>
  <si>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</si>
  <si>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</si>
  <si>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</si>
  <si>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</si>
  <si>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</si>
  <si>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</si>
  <si>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</si>
  <si>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</si>
  <si>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</si>
  <si>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</si>
  <si>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</si>
  <si>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</si>
  <si>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</si>
  <si>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</si>
  <si>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</si>
  <si>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</si>
  <si>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</si>
  <si>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</si>
  <si>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</si>
  <si>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</si>
  <si>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</si>
  <si>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</si>
  <si>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</si>
  <si>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</si>
  <si>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</si>
  <si>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</si>
  <si>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</si>
  <si>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</si>
  <si>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</si>
  <si>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</si>
  <si>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</si>
  <si>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</si>
  <si>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</si>
  <si>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</si>
  <si>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</si>
  <si>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</si>
  <si>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</si>
  <si>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</si>
  <si>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</si>
  <si>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</si>
  <si>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</si>
  <si>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</si>
  <si>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</si>
  <si>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</si>
  <si>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</si>
  <si>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</si>
  <si>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</si>
  <si>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</si>
  <si>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</si>
  <si>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</si>
  <si>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</si>
  <si>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</si>
  <si>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</si>
  <si>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</si>
  <si>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</si>
  <si>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</si>
  <si>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</si>
  <si>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</si>
  <si>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</si>
  <si>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</si>
  <si>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</si>
  <si>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</si>
  <si>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</si>
  <si>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</si>
  <si>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</si>
  <si>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</si>
  <si>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</si>
  <si>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</si>
  <si>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</si>
  <si>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</si>
  <si>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</si>
  <si>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</si>
  <si>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</si>
  <si>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</si>
  <si>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</si>
  <si>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</si>
  <si>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</si>
  <si>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</si>
  <si>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</si>
  <si>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</si>
  <si>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</si>
  <si>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</si>
  <si>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</si>
  <si>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</si>
  <si>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</si>
  <si>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</si>
  <si>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</si>
  <si>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</si>
  <si>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</si>
  <si>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</si>
  <si>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</si>
  <si>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</si>
  <si>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</si>
  <si>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</si>
  <si>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</si>
  <si>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</si>
  <si>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</si>
  <si>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</si>
  <si>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</si>
  <si>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</si>
  <si>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</si>
  <si>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</si>
  <si>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</si>
  <si>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</si>
  <si>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</si>
  <si>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</si>
  <si>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</si>
  <si>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</si>
  <si>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</si>
  <si>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</si>
  <si>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</si>
  <si>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</si>
  <si>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</si>
  <si>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</si>
  <si>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</si>
  <si>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</si>
  <si>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</si>
  <si>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</si>
  <si>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</si>
  <si>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</si>
  <si>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</si>
  <si>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</si>
  <si>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</si>
  <si>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</si>
  <si>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</si>
  <si>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</si>
  <si>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</si>
  <si>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</si>
  <si>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</si>
  <si>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</si>
  <si>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</si>
  <si>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</si>
  <si>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</si>
  <si>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</si>
  <si>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</si>
  <si>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</si>
  <si>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</si>
  <si>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</si>
  <si>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</si>
  <si>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</si>
  <si>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</si>
  <si>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</si>
  <si>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</si>
  <si>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</si>
  <si>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</si>
  <si>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</si>
  <si>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</si>
  <si>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</si>
  <si>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</si>
  <si>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</si>
  <si>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</si>
  <si>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</si>
  <si>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</si>
  <si>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</si>
  <si>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</si>
  <si>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</si>
  <si>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</si>
  <si>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</si>
  <si>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</si>
  <si>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</si>
  <si>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</si>
  <si>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</si>
  <si>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</si>
  <si>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</si>
  <si>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</si>
  <si>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</si>
  <si>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</si>
  <si>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</si>
  <si>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</si>
  <si>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</si>
  <si>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</si>
  <si>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</si>
  <si>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</si>
  <si>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</si>
  <si>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</si>
  <si>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</si>
  <si>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</si>
  <si>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</si>
  <si>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</si>
  <si>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</si>
  <si>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</si>
  <si>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</si>
  <si>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</si>
  <si>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</si>
  <si>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</si>
  <si>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</si>
  <si>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</si>
  <si>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</si>
  <si>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</si>
  <si>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</si>
  <si>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</si>
  <si>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</si>
  <si>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</si>
  <si>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</si>
  <si>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</si>
  <si>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</si>
  <si>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</si>
  <si>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</si>
  <si>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</si>
  <si>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</si>
  <si>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</si>
  <si>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</si>
  <si>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</si>
  <si>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</si>
  <si>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</si>
  <si>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</si>
  <si>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</si>
  <si>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</si>
  <si>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</si>
  <si>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</si>
  <si>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</si>
  <si>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</si>
  <si>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</si>
  <si>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</si>
  <si>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</si>
  <si>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</si>
  <si>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</si>
  <si>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</si>
  <si>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</si>
  <si>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</si>
  <si>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</si>
  <si>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</si>
  <si>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</si>
  <si>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</si>
  <si>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</si>
  <si>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</si>
  <si>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</si>
  <si>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</si>
  <si>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</si>
  <si>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</si>
  <si>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</si>
  <si>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</si>
  <si>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</si>
  <si>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</si>
  <si>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</si>
  <si>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</si>
  <si>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</si>
  <si>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</si>
  <si>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</si>
  <si>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</si>
  <si>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</si>
  <si>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</si>
  <si>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</si>
  <si>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</si>
  <si>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</si>
  <si>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</si>
  <si>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</si>
  <si>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</si>
  <si>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</si>
  <si>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</si>
  <si>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</si>
  <si>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</si>
  <si>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</si>
  <si>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</si>
  <si>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</si>
  <si>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</si>
  <si>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</si>
  <si>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</si>
  <si>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</si>
  <si>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</si>
  <si>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</si>
  <si>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</si>
  <si>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</si>
  <si>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</si>
  <si>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</si>
  <si>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</si>
  <si>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</si>
  <si>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</si>
  <si>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</si>
  <si>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</si>
  <si>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</si>
  <si>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</si>
  <si>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</si>
  <si>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</si>
  <si>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</si>
  <si>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</si>
  <si>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</si>
  <si>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</si>
  <si>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</si>
  <si>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</si>
  <si>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</si>
  <si>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</si>
  <si>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</si>
  <si>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</si>
  <si>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</si>
  <si>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</si>
  <si>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</si>
  <si>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</si>
  <si>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</si>
  <si>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</si>
  <si>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</si>
  <si>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</si>
  <si>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</si>
  <si>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</si>
  <si>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</si>
  <si>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</si>
  <si>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</si>
  <si>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</si>
  <si>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</si>
  <si>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</si>
  <si>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</si>
  <si>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</si>
  <si>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</si>
  <si>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</si>
  <si>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</si>
  <si>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</si>
  <si>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</si>
  <si>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</si>
  <si>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</si>
  <si>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</si>
  <si>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</si>
  <si>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</si>
  <si>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</si>
  <si>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</si>
  <si>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</si>
  <si>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</si>
  <si>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</si>
  <si>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</si>
  <si>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</si>
  <si>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</si>
  <si>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</si>
  <si>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</si>
  <si>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</si>
  <si>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</si>
  <si>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</si>
  <si>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</si>
  <si>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</si>
  <si>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</si>
  <si>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</si>
  <si>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</si>
  <si>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</si>
  <si>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</si>
  <si>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</si>
  <si>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</si>
  <si>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</si>
  <si>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</si>
  <si>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</si>
  <si>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</si>
  <si>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</si>
  <si>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</si>
  <si>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</si>
  <si>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</si>
  <si>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</si>
  <si>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</si>
  <si>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</si>
  <si>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</si>
  <si>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</si>
  <si>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</si>
  <si>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</si>
  <si>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</si>
  <si>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</si>
  <si>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</si>
  <si>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</si>
  <si>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</si>
  <si>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</si>
  <si>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</si>
  <si>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</si>
  <si>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</si>
  <si>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</si>
  <si>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</si>
  <si>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</si>
  <si>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</si>
  <si>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</si>
  <si>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</si>
  <si>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</si>
  <si>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</si>
  <si>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</si>
  <si>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</si>
  <si>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</si>
  <si>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</si>
  <si>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</si>
  <si>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</si>
  <si>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</si>
  <si>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</si>
  <si>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</si>
  <si>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</si>
  <si>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</si>
  <si>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</si>
  <si>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</si>
  <si>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</si>
  <si>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</si>
  <si>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</si>
  <si>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</si>
  <si>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</si>
  <si>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</si>
  <si>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</si>
  <si>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</si>
  <si>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</si>
  <si>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</si>
  <si>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</si>
  <si>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</si>
  <si>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</si>
  <si>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</si>
  <si>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</si>
  <si>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</si>
  <si>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</si>
  <si>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</si>
  <si>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</si>
  <si>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</si>
  <si>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</si>
  <si>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</si>
  <si>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</si>
  <si>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</si>
  <si>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</si>
  <si>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</si>
  <si>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</si>
  <si>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</si>
  <si>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</si>
  <si>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</si>
  <si>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</si>
  <si>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</si>
  <si>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</si>
  <si>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</si>
  <si>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</si>
  <si>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</si>
  <si>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</si>
  <si>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</si>
  <si>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</si>
  <si>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</si>
  <si>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</si>
  <si>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</si>
  <si>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</si>
  <si>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</si>
  <si>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</si>
  <si>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</si>
  <si>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</si>
  <si>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</si>
  <si>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</si>
  <si>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</si>
  <si>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</si>
  <si>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</si>
  <si>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</si>
  <si>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</si>
  <si>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</si>
  <si>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</si>
  <si>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</si>
  <si>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</si>
  <si>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</si>
  <si>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</si>
  <si>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</si>
  <si>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</si>
  <si>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</si>
  <si>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</si>
  <si>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</si>
  <si>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</si>
  <si>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</si>
  <si>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</si>
  <si>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</si>
  <si>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</si>
  <si>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</si>
  <si>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</si>
  <si>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</si>
  <si>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</si>
  <si>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</si>
  <si>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</si>
  <si>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</si>
  <si>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</si>
  <si>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</si>
  <si>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</si>
  <si>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</si>
  <si>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</si>
  <si>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</si>
  <si>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</si>
  <si>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</si>
  <si>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</si>
  <si>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</si>
  <si>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</si>
  <si>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</si>
  <si>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</si>
  <si>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</si>
  <si>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</si>
  <si>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</si>
  <si>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</si>
  <si>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</si>
  <si>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</si>
  <si>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</si>
  <si>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</si>
  <si>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</si>
  <si>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</si>
  <si>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</si>
  <si>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</si>
  <si>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</si>
  <si>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</si>
  <si>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</si>
  <si>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</si>
  <si>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</si>
  <si>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</si>
  <si>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</si>
  <si>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</si>
  <si>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</si>
  <si>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</si>
  <si>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</si>
  <si>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</si>
  <si>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</si>
  <si>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</si>
  <si>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</si>
  <si>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</si>
  <si>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</si>
  <si>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</si>
  <si>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</si>
  <si>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</si>
  <si>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</si>
  <si>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</si>
  <si>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</si>
  <si>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</si>
  <si>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</si>
  <si>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</si>
  <si>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</si>
  <si>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</si>
  <si>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</si>
  <si>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</si>
  <si>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</si>
  <si>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</si>
  <si>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</si>
  <si>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</si>
  <si>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</si>
  <si>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</si>
  <si>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</si>
  <si>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</si>
  <si>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</si>
  <si>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</si>
  <si>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</si>
  <si>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</si>
  <si>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</si>
  <si>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</si>
  <si>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</si>
  <si>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</si>
  <si>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</si>
  <si>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</si>
  <si>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</si>
  <si>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</si>
  <si>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</si>
  <si>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</si>
  <si>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</si>
  <si>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</si>
  <si>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</si>
  <si>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</si>
  <si>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</si>
  <si>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</si>
  <si>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</si>
  <si>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</si>
  <si>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</si>
  <si>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</si>
  <si>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</si>
  <si>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</si>
  <si>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</si>
  <si>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</si>
  <si>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</si>
  <si>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</si>
  <si>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</si>
  <si>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</si>
  <si>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</si>
  <si>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</si>
  <si>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</si>
  <si>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</si>
  <si>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</si>
  <si>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</si>
  <si>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</si>
  <si>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</si>
  <si>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</si>
  <si>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</si>
  <si>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</si>
  <si>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</si>
  <si>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</si>
  <si>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</si>
  <si>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</si>
  <si>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</si>
  <si>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</si>
  <si>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</si>
  <si>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</si>
  <si>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</si>
  <si>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</si>
  <si>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</si>
  <si>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</si>
  <si>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</si>
  <si>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</si>
  <si>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</si>
  <si>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</si>
  <si>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</si>
  <si>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</si>
  <si>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</si>
  <si>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</si>
  <si>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</si>
  <si>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</si>
  <si>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</si>
  <si>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</si>
  <si>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</si>
  <si>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</si>
  <si>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</si>
  <si>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</si>
  <si>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</si>
  <si>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</si>
  <si>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</si>
  <si>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</si>
  <si>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</si>
  <si>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</si>
  <si>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</si>
  <si>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</si>
  <si>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</si>
  <si>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</si>
  <si>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</si>
  <si>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</si>
  <si>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</si>
  <si>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</si>
  <si>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</si>
  <si>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</si>
  <si>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</si>
  <si>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</si>
  <si>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</si>
  <si>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</si>
  <si>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</si>
  <si>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</si>
  <si>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</si>
  <si>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</si>
  <si>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</si>
  <si>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</si>
  <si>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</si>
  <si>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</si>
  <si>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</si>
  <si>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</si>
  <si>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</si>
  <si>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</si>
  <si>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</si>
  <si>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</si>
  <si>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</si>
  <si>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</si>
  <si>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</si>
  <si>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</si>
  <si>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</si>
  <si>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</si>
  <si>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</si>
  <si>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</si>
  <si>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</si>
  <si>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</si>
  <si>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</si>
  <si>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</si>
  <si>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</si>
  <si>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</si>
  <si>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</si>
  <si>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</si>
  <si>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</si>
  <si>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</si>
  <si>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</si>
  <si>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</si>
  <si>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</si>
  <si>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</si>
  <si>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</si>
  <si>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</si>
  <si>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</si>
  <si>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</si>
  <si>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</si>
  <si>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</si>
  <si>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</si>
  <si>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</si>
  <si>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</si>
  <si>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</si>
  <si>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</si>
  <si>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</si>
  <si>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</si>
  <si>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</si>
  <si>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</si>
  <si>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</si>
  <si>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</si>
  <si>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</si>
  <si>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</si>
  <si>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</si>
  <si>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</si>
  <si>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</si>
  <si>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</si>
  <si>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</si>
  <si>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</si>
  <si>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</si>
  <si>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</si>
  <si>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</si>
  <si>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</si>
  <si>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</si>
  <si>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</si>
  <si>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</si>
  <si>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</si>
  <si>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</si>
  <si>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</si>
  <si>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</si>
  <si>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</si>
  <si>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</si>
  <si>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</si>
  <si>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</si>
  <si>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</si>
  <si>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</si>
  <si>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</si>
  <si>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</si>
  <si>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</si>
  <si>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</si>
  <si>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</si>
  <si>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</si>
  <si>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</si>
  <si>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</si>
  <si>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</si>
  <si>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</si>
  <si>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</si>
  <si>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</si>
  <si>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</si>
  <si>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</si>
  <si>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</si>
  <si>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</si>
  <si>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</si>
  <si>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</si>
  <si>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</si>
  <si>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</si>
  <si>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</si>
  <si>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</si>
  <si>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</si>
  <si>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</si>
  <si>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</si>
  <si>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</si>
  <si>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</si>
  <si>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</si>
  <si>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</si>
  <si>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</si>
  <si>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</si>
  <si>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</si>
  <si>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</si>
  <si>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</si>
  <si>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</si>
  <si>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</si>
  <si>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</si>
  <si>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</si>
  <si>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</si>
  <si>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</si>
  <si>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</si>
  <si>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</si>
  <si>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</si>
  <si>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</si>
  <si>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</si>
  <si>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</si>
  <si>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</si>
  <si>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</si>
  <si>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</si>
  <si>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</si>
  <si>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</si>
  <si>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</si>
  <si>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</si>
  <si>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</si>
  <si>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</si>
  <si>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</si>
  <si>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</si>
  <si>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</si>
  <si>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</si>
  <si>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</si>
  <si>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</si>
  <si>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</si>
  <si>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</si>
  <si>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</si>
  <si>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</si>
  <si>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</si>
  <si>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</si>
  <si>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</si>
  <si>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</si>
  <si>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</si>
  <si>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</si>
  <si>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</si>
  <si>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</si>
  <si>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</si>
  <si>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</si>
  <si>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</si>
  <si>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</si>
  <si>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</si>
  <si>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</si>
  <si>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</si>
  <si>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</si>
  <si>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</si>
  <si>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</si>
  <si>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</si>
  <si>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</si>
  <si>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</si>
  <si>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</si>
  <si>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</si>
  <si>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</si>
  <si>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</si>
  <si>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</si>
  <si>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</si>
  <si>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</si>
  <si>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</si>
  <si>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</si>
  <si>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</si>
  <si>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</si>
  <si>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</si>
  <si>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</si>
  <si>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</si>
  <si>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</si>
  <si>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</si>
  <si>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</si>
  <si>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</si>
  <si>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</si>
  <si>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</si>
  <si>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</si>
  <si>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</si>
  <si>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</si>
  <si>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</si>
  <si>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</si>
  <si>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</si>
  <si>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</si>
  <si>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</si>
  <si>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</si>
  <si>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</si>
  <si>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</si>
  <si>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</si>
  <si>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</si>
  <si>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</si>
  <si>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</si>
  <si>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</si>
  <si>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</si>
  <si>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</si>
  <si>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</si>
  <si>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</si>
  <si>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</si>
  <si>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</si>
  <si>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</si>
  <si>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</si>
  <si>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</si>
  <si>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</si>
  <si>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</si>
  <si>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</si>
  <si>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</si>
  <si>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</si>
  <si>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</si>
  <si>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</si>
  <si>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</si>
  <si>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</si>
  <si>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</si>
  <si>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</si>
  <si>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</si>
  <si>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</si>
  <si>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</si>
  <si>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</si>
  <si>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</si>
  <si>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</si>
  <si>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</si>
  <si>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</si>
  <si>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</si>
  <si>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</si>
  <si>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</si>
  <si>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</si>
  <si>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</si>
  <si>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</si>
  <si>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</si>
  <si>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</si>
  <si>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</si>
  <si>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</si>
  <si>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</si>
  <si>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</si>
  <si>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</si>
  <si>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</si>
  <si>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</si>
  <si>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</si>
  <si>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</si>
  <si>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</si>
  <si>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</si>
  <si>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</si>
  <si>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</si>
  <si>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</si>
  <si>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</si>
  <si>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</si>
  <si>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</si>
  <si>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</si>
  <si>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</si>
  <si>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</si>
  <si>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</si>
  <si>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</si>
  <si>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</si>
  <si>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</si>
  <si>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</si>
  <si>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</si>
  <si>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</si>
  <si>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</si>
  <si>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</si>
  <si>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</si>
  <si>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</si>
  <si>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</si>
  <si>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</si>
  <si>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</si>
  <si>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</si>
  <si>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</si>
  <si>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</si>
  <si>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</si>
  <si>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</si>
  <si>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</si>
  <si>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</si>
  <si>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</si>
  <si>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</si>
  <si>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</si>
  <si>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</si>
  <si>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</si>
  <si>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</si>
  <si>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</si>
  <si>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</si>
  <si>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</si>
  <si>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</si>
  <si>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</si>
  <si>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</si>
  <si>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</si>
  <si>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</si>
  <si>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</si>
  <si>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</si>
  <si>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</si>
  <si>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</si>
  <si>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</si>
  <si>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</si>
  <si>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</si>
  <si>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</si>
  <si>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</si>
  <si>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</si>
  <si>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</si>
  <si>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</si>
  <si>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</si>
  <si>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</si>
  <si>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</si>
  <si>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</si>
  <si>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</si>
  <si>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</si>
  <si>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</si>
  <si>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</si>
  <si>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</si>
  <si>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</si>
  <si>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</si>
  <si>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</si>
  <si>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</si>
  <si>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</si>
  <si>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</si>
  <si>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</si>
  <si>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</si>
  <si>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</si>
  <si>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</si>
  <si>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</si>
  <si>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</si>
  <si>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</si>
  <si>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</si>
  <si>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</si>
  <si>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</si>
  <si>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</si>
  <si>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</si>
  <si>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</si>
  <si>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</si>
  <si>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</si>
  <si>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</si>
  <si>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</si>
  <si>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</si>
  <si>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</si>
  <si>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</si>
  <si>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</si>
  <si>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</si>
  <si>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</si>
  <si>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</si>
  <si>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</si>
  <si>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</si>
  <si>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</si>
  <si>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</si>
  <si>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</si>
  <si>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</si>
  <si>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</si>
  <si>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</si>
  <si>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</si>
  <si>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</si>
  <si>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</si>
  <si>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</si>
  <si>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</si>
  <si>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</si>
  <si>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</si>
  <si>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</si>
  <si>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</si>
  <si>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</si>
  <si>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</si>
  <si>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</si>
  <si>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</si>
  <si>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</si>
  <si>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</si>
  <si>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</si>
  <si>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</si>
  <si>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</si>
  <si>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</si>
  <si>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</si>
  <si>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</si>
  <si>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</si>
  <si>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</si>
  <si>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</si>
  <si>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</si>
  <si>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</si>
  <si>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</si>
  <si>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</si>
  <si>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</si>
  <si>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</si>
  <si>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</si>
  <si>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</si>
  <si>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</si>
  <si>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</si>
  <si>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</si>
  <si>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</si>
  <si>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</si>
  <si>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</si>
  <si>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</si>
  <si>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</si>
  <si>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</si>
  <si>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</si>
  <si>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</si>
  <si>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</si>
  <si>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</si>
  <si>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</si>
  <si>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</si>
  <si>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</si>
  <si>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</si>
  <si>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</si>
  <si>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</si>
  <si>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</si>
  <si>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</si>
  <si>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</si>
  <si>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</si>
  <si>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</si>
  <si>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</si>
  <si>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</si>
  <si>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</si>
  <si>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</si>
  <si>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</si>
  <si>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</si>
  <si>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</si>
  <si>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</si>
  <si>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</si>
  <si>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</si>
  <si>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</si>
  <si>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</si>
  <si>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</si>
  <si>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</si>
  <si>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</si>
  <si>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</si>
  <si>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</si>
  <si>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</si>
  <si>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</si>
  <si>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</si>
  <si>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</si>
  <si>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</si>
  <si>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</si>
  <si>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</si>
  <si>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</si>
  <si>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</si>
  <si>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</si>
  <si>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</si>
  <si>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</si>
  <si>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</si>
  <si>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</si>
  <si>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</si>
  <si>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</si>
  <si>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</si>
  <si>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</si>
  <si>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</si>
  <si>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</si>
  <si>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</si>
  <si>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</si>
  <si>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</si>
  <si>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</si>
  <si>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</si>
  <si>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</si>
  <si>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</si>
  <si>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</si>
  <si>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</si>
  <si>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</si>
  <si>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</si>
  <si>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</si>
  <si>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</si>
  <si>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</si>
  <si>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</si>
  <si>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</si>
  <si>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</si>
  <si>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</si>
  <si>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</si>
  <si>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</si>
  <si>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</si>
  <si>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</si>
  <si>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</si>
  <si>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</si>
  <si>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</si>
  <si>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</si>
  <si>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</si>
  <si>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</si>
  <si>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</si>
  <si>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</si>
  <si>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</si>
  <si>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</si>
  <si>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</si>
  <si>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</si>
  <si>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</si>
  <si>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</si>
  <si>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</si>
  <si>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</si>
  <si>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</si>
  <si>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</si>
  <si>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</si>
  <si>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</si>
  <si>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</si>
  <si>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</si>
  <si>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</si>
  <si>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</si>
  <si>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</si>
  <si>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</si>
  <si>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</si>
  <si>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</si>
  <si>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</si>
  <si>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</si>
  <si>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</si>
  <si>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</si>
  <si>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</si>
  <si>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</si>
  <si>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</si>
  <si>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</si>
  <si>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</si>
  <si>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</si>
  <si>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</si>
  <si>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</si>
  <si>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</si>
  <si>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</si>
  <si>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</si>
  <si>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</si>
  <si>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</si>
  <si>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</si>
  <si>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</si>
  <si>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</si>
  <si>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</si>
  <si>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</si>
  <si>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</si>
  <si>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</si>
  <si>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</si>
  <si>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</si>
  <si>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</si>
  <si>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</si>
  <si>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</si>
  <si>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</si>
  <si>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</si>
  <si>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</si>
  <si>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</si>
  <si>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</si>
  <si>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</si>
  <si>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</si>
  <si>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</si>
  <si>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</si>
  <si>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</si>
  <si>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</si>
  <si>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</si>
  <si>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</si>
  <si>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</si>
  <si>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</si>
  <si>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</si>
  <si>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</si>
  <si>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</si>
  <si>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</si>
  <si>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</si>
  <si>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</si>
  <si>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</si>
  <si>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</si>
  <si>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</si>
  <si>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</si>
  <si>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</si>
  <si>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</si>
  <si>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</si>
  <si>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</si>
  <si>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</si>
  <si>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</si>
  <si>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</si>
  <si>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</si>
  <si>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</si>
  <si>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</si>
  <si>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</si>
  <si>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</si>
  <si>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</si>
  <si>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</si>
  <si>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</si>
  <si>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</si>
  <si>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</si>
  <si>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</si>
  <si>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</si>
  <si>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</si>
  <si>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</si>
  <si>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</si>
  <si>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</si>
  <si>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</si>
  <si>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</si>
  <si>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</si>
  <si>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</si>
  <si>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</si>
  <si>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</si>
  <si>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</si>
  <si>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</si>
  <si>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</si>
  <si>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</si>
  <si>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</si>
  <si>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</si>
  <si>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</si>
  <si>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</si>
  <si>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</si>
  <si>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</si>
  <si>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</si>
  <si>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</si>
  <si>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</si>
  <si>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</si>
  <si>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</si>
  <si>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</si>
  <si>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</si>
  <si>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</si>
  <si>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</si>
  <si>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</si>
  <si>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</si>
  <si>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</si>
  <si>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</si>
  <si>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</si>
  <si>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</si>
  <si>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</si>
  <si>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</si>
  <si>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</si>
  <si>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</si>
  <si>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</si>
  <si>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</si>
  <si>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</si>
  <si>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</si>
  <si>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</si>
  <si>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</si>
  <si>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</si>
  <si>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</si>
  <si>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</si>
  <si>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</si>
  <si>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</si>
  <si>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</si>
  <si>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</si>
  <si>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</si>
  <si>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</si>
  <si>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</si>
  <si>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</si>
  <si>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</si>
  <si>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</si>
  <si>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</si>
  <si>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</si>
  <si>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</si>
  <si>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</si>
  <si>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</si>
  <si>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</si>
  <si>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</si>
  <si>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</si>
  <si>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</si>
  <si>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</si>
  <si>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</si>
  <si>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</si>
  <si>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</si>
  <si>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</si>
  <si>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</si>
  <si>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</si>
  <si>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</si>
  <si>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</si>
  <si>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</si>
  <si>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</si>
  <si>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</si>
  <si>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</si>
  <si>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</si>
  <si>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</si>
  <si>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</si>
  <si>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</si>
  <si>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</si>
  <si>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</si>
  <si>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</si>
  <si>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</si>
  <si>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</si>
  <si>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</si>
  <si>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</si>
  <si>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</si>
  <si>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</si>
  <si>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</si>
  <si>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</si>
  <si>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</si>
  <si>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</si>
  <si>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</si>
  <si>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</si>
  <si>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</si>
  <si>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</si>
  <si>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</si>
  <si>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</si>
  <si>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</si>
  <si>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</si>
  <si>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</si>
  <si>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</si>
  <si>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</si>
  <si>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</si>
  <si>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</si>
  <si>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</si>
  <si>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</si>
  <si>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</si>
  <si>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</si>
  <si>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</si>
  <si>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</si>
  <si>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</si>
  <si>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</si>
  <si>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</si>
  <si>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</si>
  <si>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</si>
  <si>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</si>
  <si>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</si>
  <si>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</si>
  <si>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</si>
  <si>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</si>
  <si>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</si>
  <si>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</si>
  <si>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</si>
  <si>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</si>
  <si>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</si>
  <si>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</si>
  <si>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</si>
  <si>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</si>
  <si>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</si>
  <si>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</si>
  <si>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</si>
  <si>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</si>
  <si>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</si>
  <si>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</si>
  <si>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</si>
  <si>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</si>
  <si>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</si>
  <si>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</si>
  <si>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</si>
  <si>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</si>
  <si>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</si>
  <si>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</si>
  <si>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</si>
  <si>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</si>
  <si>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</si>
  <si>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</si>
  <si>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</si>
  <si>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</si>
  <si>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</si>
  <si>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</si>
  <si>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</si>
  <si>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</si>
  <si>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</si>
  <si>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</si>
  <si>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</si>
  <si>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</si>
  <si>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</si>
  <si>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</si>
  <si>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</si>
  <si>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</si>
  <si>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</si>
  <si>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</si>
  <si>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</si>
  <si>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</si>
  <si>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</si>
  <si>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</si>
  <si>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</si>
  <si>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</si>
  <si>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</si>
  <si>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</si>
  <si>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</si>
  <si>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</si>
  <si>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</si>
  <si>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</si>
  <si>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</si>
  <si>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</si>
  <si>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</si>
  <si>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</si>
  <si>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</si>
  <si>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</si>
  <si>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</si>
  <si>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</si>
  <si>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</si>
  <si>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</si>
  <si>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</si>
  <si>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</si>
  <si>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</si>
  <si>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</si>
  <si>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</si>
  <si>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</si>
  <si>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</si>
  <si>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</si>
  <si>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</si>
  <si>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</si>
  <si>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</si>
  <si>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</si>
  <si>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</si>
  <si>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</si>
  <si>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</si>
  <si>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</si>
  <si>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</si>
  <si>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</si>
  <si>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</si>
  <si>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</si>
  <si>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</si>
  <si>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</si>
  <si>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</si>
  <si>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</si>
  <si>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</si>
  <si>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</si>
  <si>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</si>
  <si>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</si>
  <si>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</si>
  <si>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</si>
  <si>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</si>
  <si>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</si>
  <si>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</si>
  <si>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</si>
  <si>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</si>
  <si>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</si>
  <si>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</si>
  <si>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</si>
  <si>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</si>
  <si>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</si>
  <si>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</si>
  <si>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</si>
  <si>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</si>
  <si>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</si>
  <si>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</si>
  <si>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</si>
  <si>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</si>
  <si>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</si>
  <si>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</si>
  <si>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</si>
  <si>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</si>
  <si>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</si>
  <si>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</si>
  <si>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</si>
  <si>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</si>
  <si>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</si>
  <si>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</si>
  <si>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</si>
  <si>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</si>
  <si>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</si>
  <si>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</si>
  <si>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</si>
  <si>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</si>
  <si>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</si>
  <si>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</si>
  <si>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</si>
  <si>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</si>
  <si>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</si>
  <si>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</si>
  <si>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</si>
  <si>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</si>
  <si>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</si>
  <si>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</si>
  <si>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</si>
  <si>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</si>
  <si>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</si>
  <si>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</si>
  <si>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</si>
  <si>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</si>
  <si>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</si>
  <si>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</si>
  <si>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</si>
  <si>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</si>
  <si>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</si>
  <si>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</si>
  <si>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</si>
  <si>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</si>
  <si>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</si>
  <si>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</si>
  <si>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</si>
  <si>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</si>
  <si>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</si>
  <si>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</si>
  <si>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</si>
  <si>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</si>
  <si>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</si>
  <si>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</si>
  <si>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</si>
  <si>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</si>
  <si>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</si>
  <si>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</si>
  <si>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</si>
  <si>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</si>
  <si>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</si>
  <si>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</si>
  <si>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</si>
  <si>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</si>
  <si>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</si>
  <si>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</si>
  <si>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</si>
  <si>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</si>
  <si>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</si>
  <si>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</si>
  <si>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</si>
  <si>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</si>
  <si>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</si>
  <si>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</si>
  <si>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</si>
  <si>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</si>
  <si>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</si>
  <si>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</si>
  <si>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</si>
  <si>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</si>
  <si>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</si>
  <si>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</si>
  <si>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</si>
  <si>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</si>
  <si>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</si>
  <si>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</si>
  <si>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</si>
  <si>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</si>
  <si>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</si>
  <si>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</si>
  <si>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</si>
  <si>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</si>
  <si>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</si>
  <si>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</si>
  <si>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</si>
  <si>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</si>
  <si>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</si>
  <si>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</si>
  <si>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</si>
  <si>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</si>
  <si>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</si>
  <si>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</si>
  <si>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</si>
  <si>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</si>
  <si>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</si>
  <si>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</si>
  <si>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</si>
  <si>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</si>
  <si>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</si>
  <si>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</si>
  <si>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</si>
  <si>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</si>
  <si>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</si>
  <si>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</si>
  <si>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</si>
  <si>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</si>
  <si>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</si>
  <si>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</si>
  <si>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</si>
  <si>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</si>
  <si>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</si>
  <si>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</si>
  <si>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</si>
  <si>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</si>
  <si>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</si>
  <si>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</si>
  <si>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</si>
  <si>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</si>
  <si>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</si>
  <si>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</si>
  <si>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</si>
  <si>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</si>
  <si>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</si>
  <si>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</si>
  <si>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</si>
  <si>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</si>
  <si>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</si>
  <si>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</si>
  <si>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</si>
  <si>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</si>
  <si>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</si>
  <si>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</si>
  <si>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</si>
  <si>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</si>
  <si>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</si>
  <si>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</si>
  <si>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</si>
  <si>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</si>
  <si>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</si>
  <si>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</si>
  <si>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</si>
  <si>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</si>
  <si>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</si>
  <si>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</si>
  <si>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</si>
  <si>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</si>
  <si>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</si>
  <si>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</si>
  <si>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</si>
  <si>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</si>
  <si>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</si>
  <si>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</si>
  <si>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</si>
  <si>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</si>
  <si>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</si>
  <si>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</si>
  <si>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</si>
  <si>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</si>
  <si>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</si>
  <si>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</si>
  <si>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</si>
  <si>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</si>
  <si>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</si>
  <si>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</si>
  <si>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</si>
  <si>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</si>
  <si>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</si>
  <si>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</si>
  <si>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</si>
  <si>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</si>
  <si>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</si>
  <si>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</si>
  <si>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</si>
  <si>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</si>
  <si>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</si>
  <si>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</si>
  <si>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</si>
  <si>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</si>
  <si>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</si>
  <si>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</si>
  <si>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</si>
  <si>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</si>
  <si>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</si>
  <si>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</si>
  <si>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</si>
  <si>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</si>
  <si>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</si>
  <si>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</si>
  <si>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</si>
  <si>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</si>
  <si>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</si>
  <si>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</si>
  <si>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</si>
  <si>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</si>
  <si>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</si>
  <si>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</si>
  <si>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</si>
  <si>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</si>
  <si>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</si>
  <si>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</si>
  <si>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</si>
  <si>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</si>
  <si>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</si>
  <si>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</si>
  <si>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</si>
  <si>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</si>
  <si>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</si>
  <si>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</si>
  <si>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</si>
  <si>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</si>
  <si>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</si>
  <si>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</si>
  <si>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</si>
  <si>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</si>
  <si>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</si>
  <si>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</si>
  <si>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</si>
  <si>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</si>
  <si>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</si>
  <si>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</si>
  <si>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</si>
  <si>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</si>
  <si>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</si>
  <si>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</si>
  <si>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</si>
  <si>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</si>
  <si>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</si>
  <si>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</si>
  <si>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</si>
  <si>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</si>
  <si>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</si>
  <si>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</si>
  <si>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</si>
  <si>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</si>
  <si>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</si>
  <si>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</si>
  <si>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</si>
  <si>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</si>
  <si>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</si>
  <si>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</si>
  <si>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</si>
  <si>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</si>
  <si>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</si>
  <si>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</si>
  <si>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</si>
  <si>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</si>
  <si>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</si>
  <si>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</si>
  <si>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</si>
  <si>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</si>
  <si>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</si>
  <si>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</si>
  <si>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</si>
  <si>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</si>
  <si>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</si>
  <si>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</si>
  <si>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</si>
  <si>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</si>
  <si>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</si>
  <si>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</si>
  <si>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</si>
  <si>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</si>
  <si>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</si>
  <si>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</si>
  <si>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</si>
  <si>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</si>
  <si>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</si>
  <si>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</si>
  <si>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</si>
  <si>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</si>
  <si>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</si>
  <si>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</si>
  <si>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</si>
  <si>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</si>
  <si>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</si>
  <si>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</si>
  <si>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</si>
  <si>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</si>
  <si>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</si>
  <si>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</si>
  <si>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</si>
  <si>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</si>
  <si>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</si>
  <si>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</si>
  <si>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</si>
  <si>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</si>
  <si>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</si>
  <si>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</si>
  <si>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</si>
  <si>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</si>
  <si>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</si>
  <si>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</si>
  <si>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</si>
  <si>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</si>
  <si>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</si>
  <si>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</si>
  <si>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</si>
  <si>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</si>
  <si>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</si>
  <si>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</si>
  <si>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</si>
  <si>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</si>
  <si>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</si>
  <si>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</si>
  <si>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</si>
  <si>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</si>
  <si>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</si>
  <si>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</si>
  <si>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</si>
  <si>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</si>
  <si>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</si>
  <si>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</si>
  <si>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</si>
  <si>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</si>
  <si>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</si>
  <si>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</si>
  <si>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</si>
  <si>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</si>
  <si>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</si>
  <si>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</si>
  <si>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</si>
  <si>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</si>
  <si>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</si>
  <si>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</si>
  <si>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</si>
  <si>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</si>
  <si>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</si>
  <si>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</si>
  <si>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</si>
  <si>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</si>
  <si>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</si>
  <si>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</si>
  <si>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</si>
  <si>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</si>
  <si>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</si>
  <si>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</si>
  <si>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</si>
  <si>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</si>
  <si>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</si>
  <si>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</si>
  <si>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</si>
  <si>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</si>
  <si>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</si>
  <si>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</si>
  <si>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</si>
  <si>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</si>
  <si>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</si>
  <si>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</si>
  <si>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</si>
  <si>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</si>
  <si>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</si>
  <si>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</si>
  <si>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</si>
  <si>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</si>
  <si>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</si>
  <si>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</si>
  <si>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</si>
  <si>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</si>
  <si>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</si>
  <si>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</si>
  <si>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</si>
  <si>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</si>
  <si>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</si>
  <si>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</si>
  <si>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</si>
  <si>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</si>
  <si>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</si>
  <si>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</si>
  <si>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</si>
  <si>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</si>
  <si>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</si>
  <si>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</si>
  <si>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</si>
  <si>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</si>
  <si>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</si>
  <si>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</si>
  <si>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</si>
  <si>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</si>
  <si>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</si>
  <si>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</si>
  <si>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</si>
  <si>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</si>
  <si>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</si>
  <si>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</si>
  <si>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</si>
  <si>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</si>
  <si>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</si>
  <si>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</si>
  <si>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</si>
  <si>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</si>
  <si>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</si>
  <si>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</si>
  <si>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</si>
  <si>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</si>
  <si>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</si>
  <si>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</si>
  <si>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</si>
  <si>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</si>
  <si>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</si>
  <si>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</si>
  <si>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</si>
  <si>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</si>
  <si>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</si>
  <si>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</si>
  <si>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</si>
  <si>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</si>
  <si>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</si>
  <si>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</si>
  <si>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</si>
  <si>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</si>
  <si>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</si>
  <si>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</si>
  <si>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</si>
  <si>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</si>
  <si>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</si>
  <si>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</si>
  <si>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</si>
  <si>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</si>
  <si>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</si>
  <si>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</si>
  <si>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</si>
  <si>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</si>
  <si>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</si>
  <si>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</si>
  <si>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</si>
  <si>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</si>
  <si>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</si>
  <si>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</si>
  <si>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</si>
  <si>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</si>
  <si>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</si>
  <si>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</si>
  <si>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</si>
  <si>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</si>
  <si>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</si>
  <si>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</si>
  <si>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</si>
  <si>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</si>
  <si>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</si>
  <si>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</si>
  <si>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</si>
  <si>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</si>
  <si>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</si>
  <si>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</si>
  <si>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</si>
  <si>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</si>
  <si>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</si>
  <si>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</si>
  <si>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</si>
  <si>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</si>
  <si>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</si>
  <si>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</si>
  <si>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</si>
  <si>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</si>
  <si>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</si>
  <si>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</si>
  <si>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</si>
  <si>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</si>
  <si>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</si>
  <si>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</si>
  <si>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</si>
  <si>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</si>
  <si>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</si>
  <si>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</si>
  <si>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</si>
  <si>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</si>
  <si>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</si>
  <si>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</si>
  <si>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</si>
  <si>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</si>
  <si>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</si>
  <si>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</si>
  <si>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</si>
  <si>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</si>
  <si>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</si>
  <si>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</si>
  <si>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</si>
  <si>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</si>
  <si>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</si>
  <si>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</si>
  <si>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</si>
  <si>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</si>
  <si>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</si>
  <si>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</si>
  <si>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</si>
  <si>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</si>
  <si>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</si>
  <si>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</si>
  <si>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</si>
  <si>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</si>
  <si>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</si>
  <si>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</si>
  <si>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</si>
  <si>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</si>
  <si>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</si>
  <si>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</si>
  <si>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</si>
  <si>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</si>
  <si>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</si>
  <si>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</si>
  <si>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</si>
  <si>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</si>
  <si>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</si>
  <si>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</si>
  <si>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</si>
  <si>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</si>
  <si>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</si>
  <si>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</si>
  <si>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</si>
  <si>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</si>
  <si>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</si>
  <si>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</si>
  <si>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</si>
  <si>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</si>
  <si>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</si>
  <si>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</si>
  <si>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</si>
  <si>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</si>
  <si>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</si>
  <si>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</si>
  <si>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</si>
  <si>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</si>
  <si>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</si>
  <si>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</si>
  <si>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</si>
  <si>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</si>
  <si>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</si>
  <si>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</si>
  <si>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</si>
  <si>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</si>
  <si>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</si>
  <si>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</si>
  <si>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</si>
  <si>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</si>
  <si>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</si>
  <si>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</si>
  <si>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</si>
  <si>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</si>
  <si>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</si>
  <si>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</si>
  <si>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</si>
  <si>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</si>
  <si>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</si>
  <si>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</si>
  <si>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</si>
  <si>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</si>
  <si>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</si>
  <si>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</si>
  <si>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</si>
  <si>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</si>
  <si>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</si>
  <si>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</si>
  <si>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</si>
  <si>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</si>
  <si>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</si>
  <si>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</si>
  <si>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</si>
  <si>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</si>
  <si>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</si>
  <si>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</si>
  <si>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</si>
  <si>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</si>
  <si>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</si>
  <si>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</si>
  <si>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</si>
  <si>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</si>
  <si>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</si>
  <si>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</si>
  <si>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</si>
  <si>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</si>
  <si>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</si>
  <si>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</si>
  <si>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</si>
  <si>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</si>
  <si>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</si>
  <si>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</si>
  <si>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</si>
  <si>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</si>
  <si>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</si>
  <si>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</si>
  <si>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</si>
  <si>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</si>
  <si>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</si>
  <si>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</si>
  <si>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</si>
  <si>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</si>
  <si>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</si>
  <si>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</si>
  <si>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</si>
  <si>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</si>
  <si>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</si>
  <si>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</si>
  <si>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</si>
  <si>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</si>
  <si>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</si>
  <si>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</si>
  <si>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</si>
  <si>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</si>
  <si>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</si>
  <si>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</si>
  <si>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</si>
  <si>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</si>
  <si>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</si>
  <si>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</si>
  <si>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</si>
  <si>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</si>
  <si>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</si>
  <si>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</si>
  <si>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</si>
  <si>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</si>
  <si>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</si>
  <si>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</si>
  <si>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</si>
  <si>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</si>
  <si>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</si>
  <si>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</si>
  <si>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</si>
  <si>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</si>
  <si>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</si>
  <si>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</si>
  <si>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</si>
  <si>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</si>
  <si>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</si>
  <si>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</si>
  <si>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</si>
  <si>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</si>
  <si>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</si>
  <si>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</si>
  <si>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</si>
  <si>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</si>
  <si>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</si>
  <si>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</si>
  <si>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</si>
  <si>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</si>
  <si>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</si>
  <si>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</si>
  <si>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</si>
  <si>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</si>
  <si>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</si>
  <si>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</si>
  <si>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</si>
  <si>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</si>
  <si>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</si>
  <si>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</si>
  <si>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</si>
  <si>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</si>
  <si>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</si>
  <si>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</si>
  <si>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</si>
  <si>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</si>
  <si>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</si>
  <si>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</si>
  <si>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</si>
  <si>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</si>
  <si>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</si>
  <si>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</si>
  <si>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</si>
  <si>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</si>
  <si>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</si>
  <si>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</si>
  <si>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</si>
  <si>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</si>
  <si>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</si>
  <si>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</si>
  <si>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</si>
  <si>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</si>
  <si>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</si>
  <si>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</si>
  <si>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</si>
  <si>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</si>
  <si>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</si>
  <si>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</si>
  <si>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</si>
  <si>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</si>
  <si>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</si>
  <si>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</si>
  <si>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</si>
  <si>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</si>
  <si>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</si>
  <si>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</si>
  <si>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</si>
  <si>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</si>
  <si>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</si>
  <si>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</si>
  <si>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</si>
  <si>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</si>
  <si>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</si>
  <si>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</si>
  <si>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</si>
  <si>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</si>
  <si>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</si>
  <si>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</si>
  <si>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</si>
  <si>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</si>
  <si>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</si>
  <si>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</si>
  <si>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</si>
  <si>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PCM-20251114-00000076</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</si>
  <si>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</si>
  <si>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</si>
  <si>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</si>
  <si>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</si>
  <si>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</si>
  <si>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</si>
  <si>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</si>
  <si>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</si>
  <si>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</si>
  <si>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</si>
  <si>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</si>
  <si>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</si>
  <si>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</si>
  <si>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</si>
  <si>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</si>
  <si>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</si>
  <si>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</si>
  <si>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</si>
  <si>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</si>
  <si>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</si>
  <si>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</si>
  <si>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</si>
  <si>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</si>
  <si>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</si>
  <si>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</si>
  <si>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</si>
  <si>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</si>
  <si>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</si>
  <si>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</si>
  <si>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</si>
  <si>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</si>
  <si>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</si>
  <si>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</si>
  <si>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</si>
  <si>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</si>
  <si>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</si>
  <si>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</si>
  <si>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</si>
  <si>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</si>
  <si>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</si>
  <si>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</si>
  <si>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</si>
  <si>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</si>
  <si>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</si>
  <si>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</si>
  <si>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</si>
  <si>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</si>
  <si>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</si>
  <si>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</si>
  <si>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</si>
  <si>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</si>
  <si>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</si>
  <si>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</si>
  <si>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</si>
  <si>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</si>
  <si>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</si>
  <si>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</si>
  <si>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</si>
  <si>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</si>
  <si>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</si>
  <si>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</si>
  <si>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</si>
  <si>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</si>
  <si>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</si>
  <si>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</si>
  <si>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</si>
  <si>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</si>
  <si>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</si>
  <si>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</si>
  <si>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</si>
  <si>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</si>
  <si>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</si>
  <si>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</si>
  <si>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</si>
  <si>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</si>
  <si>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</si>
  <si>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</si>
  <si>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</si>
  <si>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</si>
  <si>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</si>
  <si>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</si>
  <si>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</si>
  <si>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</si>
  <si>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</si>
  <si>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</si>
  <si>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</si>
  <si>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</si>
  <si>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PCM-20251114-00000023</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</si>
  <si>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</si>
  <si>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</si>
  <si>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</si>
  <si>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</si>
  <si>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</si>
  <si>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</si>
  <si>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</si>
  <si>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</si>
  <si>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</si>
  <si>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</si>
  <si>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</si>
  <si>
    <t>PCM-20251114-00000029</t>
  </si>
  <si>
    <t>EM team moved need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</si>
</sst>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165" fontId="25" fillId="12"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 totalsRowShown="0" headerRowDxfId="174" dataDxfId="173" headerRowBorderDxfId="171" tableBorderDxfId="172" totalsRowBorderDxfId="170">
  <autoFilter ref="A1:L2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K20" sqref="K2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312.10776388888917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18028</v>
      </c>
      <c r="E3" s="110" t="s">
        <v>39021</v>
      </c>
      <c r="F3" s="111">
        <v>45975.049143518518</v>
      </c>
      <c r="G3" s="112">
        <f t="shared" ref="G3:G10" ca="1" si="0">IFERROR(NOW()-F3,"")</f>
        <v>7.0462962976307608E-3</v>
      </c>
      <c r="H3" s="149">
        <v>45975.044328703705</v>
      </c>
      <c r="I3" s="109" t="str">
        <f>IFERROR(VLOOKUP(D3,DB!A:F,6,0),"")</f>
        <v>SCECO</v>
      </c>
      <c r="J3" s="109" t="str">
        <f>IFERROR(VLOOKUP(D3,DB!A:G,7,0),"")</f>
        <v>Vandalized+Vandalized</v>
      </c>
      <c r="K3" s="113" t="s">
        <v>39024</v>
      </c>
      <c r="L3" s="114" t="str">
        <f>IFERROR(VLOOKUP(D3,DB!A:I,9,0),"")</f>
        <v>Latis</v>
      </c>
    </row>
    <row r="4" spans="1:15" ht="15" customHeight="1">
      <c r="A4" s="108"/>
      <c r="B4" s="109" t="str">
        <f>IFERROR(VLOOKUP(D4,DB!A:K,11,0),"")</f>
        <v/>
      </c>
      <c r="C4" s="109"/>
      <c r="D4" s="109"/>
      <c r="E4" s="110"/>
      <c r="F4" s="111"/>
      <c r="G4" s="112">
        <f t="shared" ca="1" si="0"/>
        <v>45975.056189814815</v>
      </c>
      <c r="H4" s="149"/>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45975.056189814815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45975.056189814815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45975.056189814815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45975.056189814815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45975.056189814815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45975.056189814815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ref="G11:G42" ca="1" si="1">IFERROR(NOW()-F11,"")</f>
        <v>45975.056189814815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45975.056189814815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45975.056189814815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45975.056189814815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45975.056189814815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45975.056189814815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45975.056189814815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45975.056189814815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45975.056189814815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45975.056189814815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45975.056189814815</v>
      </c>
      <c r="H21" s="111"/>
      <c r="I21" s="109" t="str">
        <f>IFERROR(VLOOKUP(D21,DB!A:F,6,0),"")</f>
        <v/>
      </c>
      <c r="J21" s="109" t="str">
        <f>IFERROR(VLOOKUP(D21,DB!A:G,7,0),"")</f>
        <v/>
      </c>
      <c r="K21" s="113"/>
      <c r="L21" s="114" t="str">
        <f>IFERROR(VLOOKUP(D21,DB!A:I,9,0),"")</f>
        <v/>
      </c>
    </row>
    <row r="22" spans="1:12" ht="15" customHeight="1">
      <c r="A22" s="117"/>
      <c r="B22" s="118" t="str">
        <f>IFERROR(VLOOKUP(D22,DB!A:K,11,0),"")</f>
        <v/>
      </c>
      <c r="C22" s="118"/>
      <c r="D22" s="118"/>
      <c r="E22" s="119"/>
      <c r="F22" s="120"/>
      <c r="G22" s="121">
        <f t="shared" ca="1" si="1"/>
        <v>45975.056189814815</v>
      </c>
      <c r="H22" s="120"/>
      <c r="I22" s="118" t="str">
        <f>IFERROR(VLOOKUP(D22,DB!A:F,6,0),"")</f>
        <v/>
      </c>
      <c r="J22" s="118" t="str">
        <f>IFERROR(VLOOKUP(D22,DB!A:G,7,0),"")</f>
        <v/>
      </c>
      <c r="K22" s="122"/>
      <c r="L22" s="123" t="str">
        <f>IFERROR(VLOOKUP(D22,DB!A:I,9,0),"")</f>
        <v/>
      </c>
    </row>
    <row r="23" spans="1:12" ht="15" customHeight="1">
      <c r="A23" s="150"/>
      <c r="B23" s="151" t="str">
        <f>IFERROR(VLOOKUP(D23,DB!A:K,11,0),"")</f>
        <v/>
      </c>
      <c r="C23" s="151"/>
      <c r="D23" s="151"/>
      <c r="E23" s="152"/>
      <c r="F23" s="149"/>
      <c r="G23" s="153">
        <f ca="1">IFERROR(NOW()-F23,"")</f>
        <v>45975.056189814815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45975.056189814815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45975.056189814815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45975.056189814815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45975.056189814815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45975.056189814815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45975.056189814815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45975.056189814815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45975.056189814815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45975.056189814815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45975.056189814815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45975.056189814815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45975.056189814815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45975.056189814815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45975.056189814815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45975.056189814815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45975.056189814815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45975.056189814815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45975.056189814815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45975.056189814815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45975.056189814815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45975.056189814815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45975.056189814815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45975.056189814815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45975.056189814815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45975.056189814815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45975.056189814815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45975.056189814815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45975.056189814815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45975.056189814815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45975.056189814815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45975.056189814815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45975.056189814815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45975.056189814815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45975.056189814815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45975.056189814815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45975.056189814815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45975.056189814815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45975.056189814815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45975.056189814815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45975.056189814815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45975.056189814815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45975.056189814815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45975.056189814815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45975.056189814815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45975.056189814815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45975.056189814815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45975.056189814815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45975.056189814815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45975.056189814815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45975.056189814815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45975.056189814815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45975.056189814815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45975.056189814815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45975.056189814815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45975.056189814815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45975.056189814815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45975.056189814815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45975.056189814815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45975.056189814815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45975.056189814815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45975.056189814815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45975.056189814815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45975.056189814815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45975.056189814815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45975.056189814815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45975.056189814815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45975.056189814815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45975.056189814815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45975.056189814815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45975.056189814815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45975.056189814815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45975.056189814815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45975.056189814815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45975.056189814815</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45975.056189814815</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45975.056189814815</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45975.056189814815</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45975.056189814815</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45975.056189814815</v>
      </c>
      <c r="H102" s="149"/>
      <c r="I102" s="151" t="str">
        <f>IFERROR(VLOOKUP(D102,DB!A:F,6,0),"")</f>
        <v/>
      </c>
      <c r="J102" s="151" t="str">
        <f>IFERROR(VLOOKUP(D102,DB!A:G,7,0),"")</f>
        <v/>
      </c>
      <c r="K102" s="154"/>
      <c r="L102" s="155" t="str">
        <f>IFERROR(VLOOKUP(D102,DB!A:I,9,0),"")</f>
        <v/>
      </c>
    </row>
  </sheetData>
  <customSheetViews>
    <customSheetView guid="{F6042A99-DD27-4453-835D-0834D95730CC}" filter="1" showAutoFilter="1">
      <pageMargins left="0" right="0" top="0" bottom="0" header="0" footer="0"/>
      <autoFilter ref="B1:M1" xr:uid="{351644C8-EEA8-439B-9072-0D9954E49AC1}"/>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150.05635185185383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0.44990509259514511</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45975.056189814815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45975.056189814815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45975.056189814815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45975.056189814815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45975.056189814815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45975.056189814815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45975.056189814815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45975.056189814815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45975.056189814815</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45975.056189814815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45975.056189814815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45975.056189814815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45975.056189814815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45975.056189814815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45975.056189814815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45975.056189814815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45975.056189814815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45975.056189814815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45975.056189814815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45975.056189814815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45975.056189814815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45975.056189814815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45975.056189814815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45975.056189814815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45975.056189814815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45975.056189814815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45975.056189814815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45975.056189814815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45975.056189814815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45975.056189814815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45975.056189814815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45975.056189814815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45975.056189814815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45975.056189814815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45975.056189814815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45975.056189814815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45975.056189814815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45975.056189814815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45975.056189814815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45975.056189814815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45975.056189814815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45975.056189814815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45975.056189814815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45975.056189814815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45975.056189814815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45975.056189814815</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tabSelected="1"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5" ca="1" si="0">IFERROR(NOW()-F2,"-")</f>
        <v>45975.056190162039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45975.056190162039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45975.056190162039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45975.056190162039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45975.056190162039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45975.056190162039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45975.056190162039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45975.056190162039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45975.056190162039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45975.056190162039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45975.056190162039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45975.056190162039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45975.056190162039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45975.056190162039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45975.056190162039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45975.056190162039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45975.056190162039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45975.056190162039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45975.056190162039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45975.056190162039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45975.056190162039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45975.056190162039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45975.056190162039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45975.056190162039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45975.056190162039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45975.056190162039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45975.056190162039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45975.056190162039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45975.056190162039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45975.056190162039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45975.056190162039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45975.056190162039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45975.056190162039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45975.056190162039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45975.056190162039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45975.056190162039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45975.056190162039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45975.056190162039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45975.056190162039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45975.056190162039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45975.056190162039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45975.056190162039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45975.056190162039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45975.056190162039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45975.056190162039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45975.056190162039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45975.056190162039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45975.056190162039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45975.056190162039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45975.056190162039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45975.056190162039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45975.056190162039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45975.056190162039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45975.056190162039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45975.056190162039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45975.056190162039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45975.056190162039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45975.056190162039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45975.056190162039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45975.056190162039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45975.056190162039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45975.056190162039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45975.056190162039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45975.056190162039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45975.056190162039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45975.056190162039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45975.056190162039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45975.056190162039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45975.056190162039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45975.056190162039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45975.056190162039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45975.056190162039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45975.056190162039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45975.056190162039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45975.056190162039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45975.056190162039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45975.056190162039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45975.056190162039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45975.056190162039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45975.056190162039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45975.056190162039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45975.056190162039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45975.056190162039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45975.056190162039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45975.056190162039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45975.056190162039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45975.056190162039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45975.056190162039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45975.056190162039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45975.056190162039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45975.056190162039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45975.056190162039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45975.056190162039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45975.056190162039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45975.056190162039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45975.056190162039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45975.056190162039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45975.056190162039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45975.056190162039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45975.056190162039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45975.056190162039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45975.056190162039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45975.056190162039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45975.056190162039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45975.056190162039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45975.056190162039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45975.056190162039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45975.056190162039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45975.056190162039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45975.056190162039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45975.056190162039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45975.056190162039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45975.056190162039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45975.056190162039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45975.056190162039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45975.056190162039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45975.056190162039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45975.056190162039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45975.056190162039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45975.056190162039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45975.056190162039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45975.056190162039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45975.056190162039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45975.056190162039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45975.056190162039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45975.056190162039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45975.056190162039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45975.056190162039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45975.056190162039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45975.056190162039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45975.056190162039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45975.056190162039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45975.056190162039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45975.056190162039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45975.056190162039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45975.056190162039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45975.056190162039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45975.056190162039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45975.056190162039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45975.056190162039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45975.056190162039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45975.056190162039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45975.056190162039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45975.056190162039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45975.056190162039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45975.056190162039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45975.056190162039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45975.056190162039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45975.056190162039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45975.056190162039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45975.056190162039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45975.056190162039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45975.056190162039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45975.056190162039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45975.056190162039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45975.056190162039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45975.056190162039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45975.056190162039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45975.056190162039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45975.056190162039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45975.056190162039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45975.056190162039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45975.056190162039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45975.056190162039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45975.056190162039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45975.056190162039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45975.056190162039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45975.056190162039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45975.056190162039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45975.056190162039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45975.056190162039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45975.056190162039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45975.056190162039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45975.056190162039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45975.056190162039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45975.056190162039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45975.056190162039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45975.056190162039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45975.056190162039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45975.056190162039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45975.056190162039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45975.056190162039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45975.056190162039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45975.056190162039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45975.056190162039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45975.056190162039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45975.056190162039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45975.056190162039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45975.056190162039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45975.056190162039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45975.056190162039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45975.056190162039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45975.056190162039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45975.056190162039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45975.056190162039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45975.056190162039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45975.056190162039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45975.056190162039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45975.056190162039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45975.056190162039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45975.056190162039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45975.056190162039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45975.056190162039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45975.056190162039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45975.056190162039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45975.056190162039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45975.056190162039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45975.056190162039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45975.056190162039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45975.056190162039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45975.056190162039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45975.056190162039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45975.056190162039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45975.056190162039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45975.056190162039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45975.056190162039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45975.056190162039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45975.056190162039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45975.056190162039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45975.056190162039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45975.056190162039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45975.056190162039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45975.056190162039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45975.056190162039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45975.056190162039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45975.056190162039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45975.056190162039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45975.056190162039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45975.056190162039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45975.056190162039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45975.056190162039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45975.056190162039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45975.056190162039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45975.056190162039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45975.056190162039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45975.056190162039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45975.056190162039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45975.056190162039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45975.056190162039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45975.056190162039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45975.056190162039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45975.056190162039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45975.056190162039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45975.056190162039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45975.056190162039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45975.056190162039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45975.056190162039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45975.056190162039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45975.056190162039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45975.056190162039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45975.056190162039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45975.056190162039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45975.056190162039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45975.056190162039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45975.056190162039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45975.056190162039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45975.056190162039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45975.056190162039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45975.056190162039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45975.056190162039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45975.056190162039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45975.056190162039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45975.056190162039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45975.056190162039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45975.056190162039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45975.056190162039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45975.056190162039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45975.056190162039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45975.056190162039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45975.056190162039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45975.056190162039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45975.056190162039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45975.056190162039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45975.056190162039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45975.056190162039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45975.056190162039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45975.056190162039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45975.056190162039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45975.056190162039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45975.056190162039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45975.056190162039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45975.056190162039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45975.056190162039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45975.056190162039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45975.056190162039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45975.056190162039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45975.056190162039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45975.056190162039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45975.056190162039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45975.056190162039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45975.056190162039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45975.056190162039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45975.056190162039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45975.056190162039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45975.056190162039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45975.056190162039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45975.056190162039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45975.056190162039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45975.056190162039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45975.056190162039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45975.056190162039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45975.056190162039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45975.056190162039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45975.056190162039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45975.056190162039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45975.056190162039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45975.056190162039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45975.056190162039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45975.056190162039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45975.056190162039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45975.056190162039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45975.056190162039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45975.056190162039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45975.056190162039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45975.056190162039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45975.056190162039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45975.056190162039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45975.056190162039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45975.056190162039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45975.056190162039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45975.056190162039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45975.056190162039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45975.056190162039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45975.056190162039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45975.056190162039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45975.056190162039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45975.056190162039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45975.056190162039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45975.056190162039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45975.056190162039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45975.056190162039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45975.056190162039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45975.056190162039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45975.056190162039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45975.056190162039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45975.056190162039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45975.056190162039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45975.056190162039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45975.056190162039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45975.056190162039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45975.056190162039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45975.056190162039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45975.056190162039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45975.056190162039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45975.056190162039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45975.056190162039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45975.056190162039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45975.056190162039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45975.056190162039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45975.056190162039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45975.056190162039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45975.056190162039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45975.056190162039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45975.056190162039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45975.056190162039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45975.056190162039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45975.056190162039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45975.056190162039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45975.056190162039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45975.056190162039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45975.056190162039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45975.056190162039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45975.056190162039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45975.056190162039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45975.056190162039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45975.056190162039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45975.056190162039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45975.056190162039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45975.056190162039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45975.056190162039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45975.056190162039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45975.056190162039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45975.056190162039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45975.056190162039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45975.056190162039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45975.056190162039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45975.056190162039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45975.056190162039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45975.056190162039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45975.056190162039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45975.056190162039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45975.056190162039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45975.056190162039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45975.056190162039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45975.056190162039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45975.056190162039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45975.056190162039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45975.056190162039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45975.056190162039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45975.056190162039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45975.056190162039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45975.056190162039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45975.056190162039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45975.056190162039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45975.056190162039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45975.056190162039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45975.056190162039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45975.056190162039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45975.056190162039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45975.056190162039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45975.056190162039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45975.056190162039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45975.056190162039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45975.056190162039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45975.056190162039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45975.056190162039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45975.056190162039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45975.056190162039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45975.056190162039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45975.056190162039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45975.056190162039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45975.056190162039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45975.056190162039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45975.056190162039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45975.056190162039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45975.056190162039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45975.056190162039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45975.056190162039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45975.056190162039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45975.056190162039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45975.056190162039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45975.056190162039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45975.056190162039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45975.056190162039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45975.056190162039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45975.056190162039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45975.056190162039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45975.056190162039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45975.056190162039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45975.056190162039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45975.056190162039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45975.056190162039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45975.056190162039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45975.056190162039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45975.056190162039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45975.056190162039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45975.056190162039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45975.056190162039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45975.056190162039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45975.056190162039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45975.056190162039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45975.056190162039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45975.056190162039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45975.056190162039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45975.056190162039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45975.056190162039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45975.056190162039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45975.056190162039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45975.056190162039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45975.056190162039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45975.056190162039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45975.056190162039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45975.056190162039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45975.056190162039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45975.056190162039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45975.056190162039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45975.056190162039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45975.056190162039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45975.056190162039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45975.056190162039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45975.056190162039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45975.056190162039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45975.056190162039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45975.056190162039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45975.056190162039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45975.056190162039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45975.056190162039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45975.056190162039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45975.056190162039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45975.056190162039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45975.056190162039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45975.056190162039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45975.056190162039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45975.056190162039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45975.056190162039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45975.056190162039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45975.056190162039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45975.056190162039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45975.056190162039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45975.056190162039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45975.056190162039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45975.056190162039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45975.056190162039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45975.056190162039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45975.056190162039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45975.056190162039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45975.056190162039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45975.056190162039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45975.056190162039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45975.056190162039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45975.056190162039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45975.056190162039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45975.056190162039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45975.056190162039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45975.056190162039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45975.056190162039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45975.056190162039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45975.056190162039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45975.056190162039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45975.056190162039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45975.056190162039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45975.056190162039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45975.056190162039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45975.056190162039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45975.056190162039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45975.056190162039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45975.056190162039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45975.056190162039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45975.056190162039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45975.056190162039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45975.056190162039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45975.056190162039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45975.056190162039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45975.056190162039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45975.056190162039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45975.056190162039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45975.056190162039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45975.056190162039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45975.056190162039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45975.056190162039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45975.056190162039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45975.056190162039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45975.056190162039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45975.056190162039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45975.056190162039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45975.056190162039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45975.056190162039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45975.056190162039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45975.056190162039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45975.056190162039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45975.056190162039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45975.056190162039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45975.056190162039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45975.056190162039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45975.056190162039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45975.056190162039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45975.056190162039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45975.056190162039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45975.056190162039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45975.056190162039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45975.056190162039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45975.056190162039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45975.056190162039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45975.056190162039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45975.056190162039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45975.056190162039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45975.056190162039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45975.056190162039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45975.056190162039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45975.056190162039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45975.056190162039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45975.056190162039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45975.056190162039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45975.056190162039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45975.056190162039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45975.056190162039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45975.056190162039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45975.056190162039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45975.056190162039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45975.056190162039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45975.056190162039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45975.056190162039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45975.056190162039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45975.056190162039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45975.056190162039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45975.056190162039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45975.056190162039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45975.056190162039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45975.056190162039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45975.056190162039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45975.056190162039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45975.056190162039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45975.056190162039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45975.056190162039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45975.056190162039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45975.056190162039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45975.056190162039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45975.056190162039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45975.056190162039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45975.056190162039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45975.056190162039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45975.056190162039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45975.056190162039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45975.056190162039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45975.056190162039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45975.056190162039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45975.056190162039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45975.056190162039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45975.056190162039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45975.056190162039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45975.056190162039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45975.056190162039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45975.056190162039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45975.056190162039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45975.056190162039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45975.056190162039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45975.056190162039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45975.056190162039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45975.056190162039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45975.056190162039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45975.056190162039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45975.056190162039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45975.056190162039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45975.056190162039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45975.056190162039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45975.056190162039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45975.056190162039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45975.056190162039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45975.056190162039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45975.056190162039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45975.056190162039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45975.056190162039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45975.056190162039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45975.056190162039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45975.056190162039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45975.056190162039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45975.056190162039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45975.056190162039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45975.056190162039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45975.056190162039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45975.056190162039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45975.056190162039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45975.056190162039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45975.056190162039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45975.056190162039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45975.056190162039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45975.056190162039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45975.056190162039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45975.056190162039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45975.056190162039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45975.056190162039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45975.056190162039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45975.056190162039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45975.056190162039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45975.056190162039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45975.056190162039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45975.056190162039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45975.056190162039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45975.056190162039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45975.056190162039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45975.056190162039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45975.056190162039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45975.056190162039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45975.056190162039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45975.056190162039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45975.056190162039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45975.056190162039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45975.056190162039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45975.056190162039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45975.056190162039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45975.056190162039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45975.056190162039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45975.056190162039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45975.056190162039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45975.056190162039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45975.056190162039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45975.056190162039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45975.056190162039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45975.056190162039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45975.056190162039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45975.056190162039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45975.056190162039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45975.056190162039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45975.056190162039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45975.056190162039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45975.056190162039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45975.056190162039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45975.056190162039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45975.056190162039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45975.056190162039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45975.056190162039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45975.056190162039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45975.056190162039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45975.056190162039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45975.056190162039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45975.056190162039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45975.056190162039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45975.056190162039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45975.056190162039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45975.056190162039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45975.056190162039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45975.056190162039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45975.056190162039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45975.056190162039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45975.056190162039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45975.056190162039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45975.056190162039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45975.056190162039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45975.056190162039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45975.056190162039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45975.056190162039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45975.056190162039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45975.056190162039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45975.056190162039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45975.056190162039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45975.056190162039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45975.056190162039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45975.056190162039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45975.056190162039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45975.056190162039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45975.056190162039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45975.056190162039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45975.056190162039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45975.056190162039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45975.056190162039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45975.056190162039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45975.056190162039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45975.056190162039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45975.056190162039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45975.056190162039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45975.056190162039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45975.056190162039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45975.056190162039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45975.056190162039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45975.056190162039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45975.056190162039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45975.056190162039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45975.056190162039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45975.056190162039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45975.056190162039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45975.056190162039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45975.056190162039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45975.056190162039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45975.056190162039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45975.056190162039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45975.056190162039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45975.056190162039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45975.056190162039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45975.056190162039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45975.056190162039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45975.056190162039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45975.056190162039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45975.056190162039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45975.056190162039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45975.056190162039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45975.056190162039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45975.056190162039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45975.056190162039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45975.056190162039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45975.056190162039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45975.056190162039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45975.056190162039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45975.056190162039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45975.056190162039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45975.056190162039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45975.056190162039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45975.056190162039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45975.056190162039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45975.056190162039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45975.056190162039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45975.056190162039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45975.056190162039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45975.056190162039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45975.056190162039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45975.056190162039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45975.056190162039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45975.056190162039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45975.056190162039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45975.056190162039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45975.056190162039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45975.056190162039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45975.056190162039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45975.056190162039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45975.056190162039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45975.056190162039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45975.056190162039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45975.056190162039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45975.056190162039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45975.056190162039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45975.056190162039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45975.056190162039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45975.056190162039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45975.056190162039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45975.056190162039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45975.056190162039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45975.056190162039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45975.056190162039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45975.056190162039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45975.056190162039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45975.056190162039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45975.056190162039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45975.056190162039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45975.056190162039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45975.056190162039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45975.056190162039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45975.056190162039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45975.056190162039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45975.056190162039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45975.056190162039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45975.056190162039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45975.056190162039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45975.056190162039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45975.056190162039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45975.056190162039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45975.056190162039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45975.056190162039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45975.056190162039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45975.056190162039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45975.056190162039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45975.056190162039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45975.056190162039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45975.056190162039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45975.056190162039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45975.056190162039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45975.056190162039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45975.056190162039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45975.056190162039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45975.056190162039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45975.056190162039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45975.056190162039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45975.056190162039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45975.056190162039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45975.056190162039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45975.056190162039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45975.056190162039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45975.056190162039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45975.056190162039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45975.056190162039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45975.056190162039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45975.056190162039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45975.056190162039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45975.056190162039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45975.056190162039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45975.056190162039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45975.056190162039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45975.056190162039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45975.056190162039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45975.056190162039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45975.056190162039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45975.056190162039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45975.056190162039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45975.056190162039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45975.056190162039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45975.056190162039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45975.056190162039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45975.056190162039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45975.056190162039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45975.056190162039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45975.056190162039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45975.056190162039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45975.056190162039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45975.056190162039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45975.056190162039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45975.056190162039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45975.056190162039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45975.056190162039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45975.056190162039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45975.056190162039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45975.056190162039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45975.056190162039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45975.056190162039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45975.056190162039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45975.056190162039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45975.056190162039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45975.056190162039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45975.056190162039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45975.056190162039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45975.056190162039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45975.056190162039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45975.056190162039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45975.056190162039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45975.056190162039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45975.056190162039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45975.056190162039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45975.056190162039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45975.056190162039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45975.056190162039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45975.056190162039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45975.056190162039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45975.056190162039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45975.056190162039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45975.056190162039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45975.056190162039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45975.056190162039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45975.056190162039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45975.056190162039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45975.056190162039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45975.056190162039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45975.056190162039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45975.056190162039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45975.056190162039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45975.056190162039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45975.056190162039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45975.056190162039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45975.056190162039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45975.056190162039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45975.056190162039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45975.056190162039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45975.056190162039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45975.056190162039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45975.056190162039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45975.056190162039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45975.056190162039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45975.056190162039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45975.056190162039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45975.056190162039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45975.056190162039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45975.056190162039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45975.056190162039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45975.056190162039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45975.056190162039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45975.056190162039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45975.056190162039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45975.056190162039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45975.056190162039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45975.056190162039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45975.056190162039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45975.056190162039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45975.056190162039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45975.056190162039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45975.056190162039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45975.056190162039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45975.056190162039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45975.056190162039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45975.056190162039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45975.056190162039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45975.056190162039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45975.056190162039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45975.056190162039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45975.056190162039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45975.056190162039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45975.056190162039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45975.056190162039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45975.056190162039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45975.056190162039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45975.056190162039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45975.056190162039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45975.056190162039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45975.056190162039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45975.056190162039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45975.056190162039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45975.056190162039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45975.056190162039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45975.056190162039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45975.056190162039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45975.056190162039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45975.056190162039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45975.056190162039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45975.056190162039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45975.056190162039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45975.056190162039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45975.056190162039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45975.056190162039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45975.056190162039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45975.056190162039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45975.056190162039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45975.056190162039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45975.056190162039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45975.056190162039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45975.056190162039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45975.056190162039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45975.056190162039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45975.056190162039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45975.056190162039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45975.056190162039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45975.056190162039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45975.056190162039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45975.056190162039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45975.056190162039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45975.056190162039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45975.056190162039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45975.056190162039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45975.056190162039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45975.056190162039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45975.056190162039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45975.056190162039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45975.056190162039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45975.056190162039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45975.056190162039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45975.056190162039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45975.056190162039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45975.056190162039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45975.056190162039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45975.056190162039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45975.056190162039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45975.056190162039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45975.056190162039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45975.056190162039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45975.056190162039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45975.056190162039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45975.056190162039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45975.056190162039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45975.056190162039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45975.056190162039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45975.056190162039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45975.056190162039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45975.056190162039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45975.056190162039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45975.056190162039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45975.056190162039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45975.056190162039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45975.056190162039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45975.056190162039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45975.056190162039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45975.056190162039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45975.056190162039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45975.056190162039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45975.056190162039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45975.056190162039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45975.056190162039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45975.056190162039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45975.056190162039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45975.056190162039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45975.056190162039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45975.056190162039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45975.056190162039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45975.056190162039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45975.056190162039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45975.056190162039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45975.056190162039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45975.056190162039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45975.056190162039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45975.056190162039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45975.056190162039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45975.056190162039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45975.056190162039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45975.056190162039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45975.056190162039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45975.056190162039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45975.056190162039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45975.056190162039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45975.056190162039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45975.056190162039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45975.056190162039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45975.056190162039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45975.056190162039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45975.056190162039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45975.056190162039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45975.056190162039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45975.056190162039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45975.056190162039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45975.056190162039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45975.056190162039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45975.056190162039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45975.056190162039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45975.056190162039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45975.056190162039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45975.056190162039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45975.056190162039</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271.5754722222191</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37509</v>
      </c>
      <c r="E3" s="95" t="s">
        <v>39021</v>
      </c>
      <c r="F3" s="159">
        <v>45975.021087962959</v>
      </c>
      <c r="G3" s="97">
        <f ca="1">IFERROR(NOW()-F3,"")</f>
        <v>3.5101851855870336E-2</v>
      </c>
      <c r="H3" s="96">
        <v>45975.015393518515</v>
      </c>
      <c r="I3" s="135" t="str">
        <f>IFERROR(VLOOKUP(D3,DB!A:F,6,0),"")</f>
        <v>Generator-SG</v>
      </c>
      <c r="J3" s="135" t="str">
        <f>IFERROR(VLOOKUP(D3,DB!A:G,7,0),"")</f>
        <v>Vandalized</v>
      </c>
      <c r="K3" s="98" t="s">
        <v>39112</v>
      </c>
      <c r="L3" s="92" t="str">
        <f>IFERROR(VLOOKUP(D3,DB!A:I,9,0),"")</f>
        <v>Latis</v>
      </c>
    </row>
    <row r="4" spans="1:16" ht="15" customHeight="1">
      <c r="A4" s="135"/>
      <c r="B4" s="135" t="str">
        <f>IFERROR(VLOOKUP(D4,DB!A:K,11,0),"")</f>
        <v/>
      </c>
      <c r="C4" s="94"/>
      <c r="D4" s="92"/>
      <c r="E4" s="95"/>
      <c r="F4" s="96"/>
      <c r="G4" s="97">
        <f ca="1">IFERROR(NOW()-F4,"")</f>
        <v>45975.056189814815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45975.056189814815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45975.056189814815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45975.056189814815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45975.056189814815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45975.056189814815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45975.056189814815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45975.056189814815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45975.056189814815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45975.056189814815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45975.056189814815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45975.056189814815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45975.056189814815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45975.056189814815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45975.056189814815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45975.056189814815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45975.056189814815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45975.056189814815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45975.056189814815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45975.056189814815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45975.056189814815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45975.056189814815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45975.056189814815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45975.056189814815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45975.056189814815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45975.056189814815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45975.056189814815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45975.056189814815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45975.056189814815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45975.056189814815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45975.056189814815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45975.056189814815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45975.056189814815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45975.056189814815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45975.056189814815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45975.056189814815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45975.056189814815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45975.056189814815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45975.056189814815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45975.056189814815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45975.056189814815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45975.056189814815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45975.056189814815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45975.056189814815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45975.056189814815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45975.056189814815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45975.056189814815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45975.056189814815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45975.056189814815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45975.056189814815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45975.056189814815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45975.056189814815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45975.056189814815</v>
      </c>
      <c r="H56" s="96"/>
      <c r="I56" s="135" t="str">
        <f>IFERROR(VLOOKUP(D56,DB!A:F,6,0),"")</f>
        <v/>
      </c>
      <c r="J56" s="135" t="str">
        <f>IFERROR(VLOOKUP(D56,DB!A:G,7,0),"")</f>
        <v/>
      </c>
      <c r="K56" s="98"/>
      <c r="L56" s="92"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8"/>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83.224129629626987</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39102</v>
      </c>
      <c r="F3" s="38">
        <v>45926.188877314817</v>
      </c>
      <c r="G3" s="116">
        <f t="shared" ref="G3" ca="1" si="0">IFERROR(NOW()-F3,"")</f>
        <v>48.867312499998661</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39102</v>
      </c>
      <c r="F4" s="125">
        <v>45948.661111111112</v>
      </c>
      <c r="G4" s="126">
        <f t="shared" ref="G4:G7" ca="1" si="1">IFERROR(NOW()-F4,"")</f>
        <v>26.395078703702893</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36049</v>
      </c>
      <c r="E6" s="124" t="s">
        <v>39021</v>
      </c>
      <c r="F6" s="157">
        <v>45974.832604166666</v>
      </c>
      <c r="G6" s="126">
        <f t="shared" ca="1" si="1"/>
        <v>0.22358564814931015</v>
      </c>
      <c r="H6" s="125">
        <v>45974.826354166667</v>
      </c>
      <c r="I6" s="124" t="str">
        <f>IFERROR(VLOOKUP(D6,DB!A:F,6,0),"")</f>
        <v>Generator-SG</v>
      </c>
      <c r="J6" s="124" t="str">
        <f>IFERROR(VLOOKUP(D6,DB!A:G,7,0),"")</f>
        <v>Vandalized</v>
      </c>
      <c r="K6" s="124" t="s">
        <v>39122</v>
      </c>
      <c r="L6" s="124" t="str">
        <f>IFERROR(VLOOKUP(D6,DB!A:I,9,0),"")</f>
        <v>Latis</v>
      </c>
    </row>
    <row r="7" spans="1:13">
      <c r="A7" s="124" t="s">
        <v>39123</v>
      </c>
      <c r="B7" s="124" t="str">
        <f>IFERROR(VLOOKUP(D7,DB!A:K,11,0),"")</f>
        <v>R5</v>
      </c>
      <c r="C7" s="124">
        <v>1</v>
      </c>
      <c r="D7" s="124" t="s">
        <v>38153</v>
      </c>
      <c r="E7" s="124" t="s">
        <v>39021</v>
      </c>
      <c r="F7" s="157">
        <v>45975.037395833337</v>
      </c>
      <c r="G7" s="126">
        <f t="shared" ca="1" si="1"/>
        <v>1.8793981478665955E-2</v>
      </c>
      <c r="H7" s="125">
        <v>45975.017453703702</v>
      </c>
      <c r="I7" s="124" t="str">
        <f>IFERROR(VLOOKUP(D7,DB!A:F,6,0),"")</f>
        <v>SCECO</v>
      </c>
      <c r="J7" s="124" t="str">
        <f>IFERROR(VLOOKUP(D7,DB!A:G,7,0),"")</f>
        <v>Haj Removal</v>
      </c>
      <c r="K7" s="124" t="s">
        <v>39124</v>
      </c>
      <c r="L7" s="124" t="str">
        <f>IFERROR(VLOOKUP(D7,DB!A:I,9,0),"")</f>
        <v>Latis</v>
      </c>
    </row>
    <row r="8" spans="1:13">
      <c r="A8" s="124"/>
      <c r="B8" s="124" t="str">
        <f>IFERROR(VLOOKUP(D8,DB!A:K,11,0),"")</f>
        <v/>
      </c>
      <c r="C8" s="124"/>
      <c r="D8" s="124"/>
      <c r="E8" s="124"/>
      <c r="F8" s="124"/>
      <c r="G8" s="126">
        <f t="shared" ref="G8:G71" ca="1" si="2">IFERROR(NOW()-F8,"")</f>
        <v>45975.056189814815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45975.056189814815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45975.056189814815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45975.056189814815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45975.056189814815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45975.056189814815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45975.056189814815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45975.056189814815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45975.056189814815</v>
      </c>
      <c r="H16" s="125"/>
      <c r="I16" s="124" t="str">
        <f>IFERROR(VLOOKUP(D16,DB!A:F,6,0),"")</f>
        <v/>
      </c>
      <c r="J16" s="124" t="str">
        <f>IFERROR(VLOOKUP(D16,DB!A:G,7,0),"")</f>
        <v/>
      </c>
      <c r="K16" s="124"/>
      <c r="L16" s="124" t="str">
        <f>IFERROR(VLOOKUP(D16,DB!A:I,9,0),"")</f>
        <v/>
      </c>
    </row>
    <row r="17" spans="1:12">
      <c r="A17" s="124"/>
      <c r="B17" s="124" t="str">
        <f>IFERROR(VLOOKUP(D17,DB!A:K,11,0),"")</f>
        <v/>
      </c>
      <c r="C17" s="124"/>
      <c r="D17" s="158"/>
      <c r="E17" s="124"/>
      <c r="F17" s="124"/>
      <c r="G17" s="126">
        <f t="shared" ca="1" si="2"/>
        <v>45975.056189814815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45975.056189814815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45975.056189814815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45975.056189814815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45975.056189814815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45975.056189814815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45975.056189814815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45975.056189814815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45975.056189814815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45975.056189814815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45975.056189814815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45975.056189814815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45975.056189814815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45975.056189814815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45975.056189814815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45975.056189814815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45975.056189814815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45975.056189814815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45975.056189814815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45975.056189814815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45975.056189814815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45975.056189814815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45975.056189814815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45975.056189814815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45975.056189814815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45975.056189814815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45975.056189814815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45975.056189814815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45975.056189814815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45975.056189814815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45975.056189814815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45975.056189814815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45975.056189814815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45975.056189814815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45975.056189814815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45975.056189814815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45975.056189814815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45975.056189814815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45975.056189814815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45975.056189814815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45975.056189814815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45975.056189814815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45975.056189814815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45975.056189814815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45975.056189814815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45975.056189814815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45975.056189814815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45975.056189814815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45975.056189814815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45975.056189814815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45975.056189814815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45975.056189814815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45975.056189814815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45975.056189814815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45975.056189814815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ref="G72:G135" ca="1" si="3">IFERROR(NOW()-F72,"")</f>
        <v>45975.056189814815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45975.056189814815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45975.056189814815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45975.056189814815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45975.056189814815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45975.056189814815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45975.056189814815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45975.056189814815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45975.056189814815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45975.056189814815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45975.056189814815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45975.056189814815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45975.056189814815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45975.056189814815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45975.056189814815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45975.056189814815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45975.056189814815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45975.056189814815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45975.056189814815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45975.056189814815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45975.056189814815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45975.056189814815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45975.056189814815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45975.056189814815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45975.056189814815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45975.056189814815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45975.056189814815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45975.056189814815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45975.056189814815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45975.056189814815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45975.056189814815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45975.056189814815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45975.056189814815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45975.056189814815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45975.056189814815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45975.056189814815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45975.056189814815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45975.056189814815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45975.056189814815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45975.056189814815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45975.056189814815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45975.056189814815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45975.056189814815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45975.056189814815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45975.056189814815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45975.056189814815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45975.056189814815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45975.056189814815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45975.056189814815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45975.056189814815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45975.056189814815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45975.056189814815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45975.056189814815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45975.056189814815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45975.056189814815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45975.056189814815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45975.056189814815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45975.056189814815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45975.056189814815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45975.056189814815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45975.056189814815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45975.056189814815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45975.056189814815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45975.056189814815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ref="G136:G199" ca="1" si="4">IFERROR(NOW()-F136,"")</f>
        <v>45975.056189814815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45975.056189814815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45975.056189814815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45975.056189814815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45975.056189814815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45975.056189814815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45975.056189814815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45975.056189814815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45975.056189814815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45975.056189814815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45975.056189814815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45975.056189814815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45975.056189814815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45975.056189814815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45975.056189814815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45975.056189814815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45975.056189814815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45975.056189814815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45975.056189814815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45975.056189814815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45975.056189814815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45975.056189814815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45975.056189814815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45975.056189814815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45975.056189814815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45975.056189814815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45975.056189814815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45975.056189814815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45975.056189814815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45975.056189814815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45975.056189814815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45975.056189814815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45975.056189814815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45975.056189814815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45975.056189814815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45975.056189814815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45975.056189814815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45975.056189814815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45975.056189814815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45975.056189814815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45975.056189814815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45975.056189814815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45975.056189814815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45975.056189814815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45975.056189814815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45975.056189814815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45975.056189814815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45975.056189814815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45975.056189814815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45975.056189814815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45975.056189814815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45975.056189814815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45975.056189814815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45975.056189814815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45975.056189814815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45975.056189814815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45975.056189814815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45975.056189814815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45975.056189814815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45975.056189814815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45975.056189814815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45975.056189814815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45975.056189814815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45975.056189814815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ref="G200:G263" ca="1" si="5">IFERROR(NOW()-F200,"")</f>
        <v>45975.056189814815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45975.056189814815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45975.056189814815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45975.056189814815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45975.056189814815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45975.056189814815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45975.056189814815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45975.056189814815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45975.056189814815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45975.056189814815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45975.056189814815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45975.056189814815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45975.056189814815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45975.056189814815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45975.056189814815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45975.056189814815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45975.056189814815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45975.056189814815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45975.056189814815</v>
      </c>
      <c r="H218" s="124"/>
      <c r="I218" s="124" t="str">
        <f>IFERROR(VLOOKUP(D218,DB!A:F,6,0),"")</f>
        <v/>
      </c>
      <c r="J218" s="124" t="str">
        <f>IFERROR(VLOOKUP(D218,DB!A:G,7,0),"")</f>
        <v/>
      </c>
      <c r="K218" s="124"/>
      <c r="L218" s="124" t="str">
        <f>IFERROR(VLOOKUP(D218,DB!A:I,9,0),"")</f>
        <v/>
      </c>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6" ca="1" si="0">IFERROR(NOW()-F2,"-")</f>
        <v>45975.056189814815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45975.056189814815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45975.056189814815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45975.056189814815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45975.056189814815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45975.056189814815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45975.056189814815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45975.056189814815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45975.056189814815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45975.056189814815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45975.056189814815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45975.056189814815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45975.056189814815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45975.056189814815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45975.056189814815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45975.056189814815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45975.056189814815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45975.056189814815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45975.056189814815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45975.056189814815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45975.056189814815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45975.056189814815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45975.056189814815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45975.056189814815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45975.056189814815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45975.056189814815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45975.056189814815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45975.056189814815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45975.056189814815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45975.056189814815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45975.056189814815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45975.056189814815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45975.056189814815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45975.056189814815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45975.056189814815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45975.056189814815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45975.056189814815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45975.056189814815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45975.056189814815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45975.056189814815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45975.056189814815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45975.056189814815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45975.056189814815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45975.056189814815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45975.056189814815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45975.056189814815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45975.056189814815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45975.056189814815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45975.056189814815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45975.056189814815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45975.056189814815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45975.056189814815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45975.056189814815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45975.056189814815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45975.056189814815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45975.056189814815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45975.056189814815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45975.056189814815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45975.056189814815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45975.056189814815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45975.056189814815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45975.056189814815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45975.056189814815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45975.056189814815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45975.056189814815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45975.056189814815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45975.056189814815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45975.056189814815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45975.056189814815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45975.056189814815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45975.056189814815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45975.056189814815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45975.056189814815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45975.056189814815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45975.056189814815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45975.056189814815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45975.056189814815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45975.056189814815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45975.056189814815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45975.056189814815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45975.056189814815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45975.056189814815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45975.056189814815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45975.056189814815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45975.056189814815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45975.056189814815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45975.056189814815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45975.056189814815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45975.056189814815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45975.056189814815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45975.056189814815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45975.056189814815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45975.056189814815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45975.056189814815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45975.056189814815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45975.056189814815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45975.056189814815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45975.056189814815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45975.056189814815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45975.056189814815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45975.056189814815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45975.056189814815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45975.056189814815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45975.056189814815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45975.056189814815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45975.056189814815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45975.056189814815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45975.056189814815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45975.056189814815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45975.056189814815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45975.056189814815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45975.056189814815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45975.056189814815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45975.056189814815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45975.056189814815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45975.056189814815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45975.056189814815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45975.056189814815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45975.056189814815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45975.056189814815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45975.056189814815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45975.056189814815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45975.056189814815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45975.056189814815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45975.056189814815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45975.056189814815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45975.056189814815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45975.056189814815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45975.056189814815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45975.056189814815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45975.056189814815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45975.056189814815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45975.056189814815</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2: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2025-11-13T22:22:56Z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