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63" documentId="120_S{2AC9BD13-BADA-5192-A53E-5A8FF88502F6}" xr6:coauthVersionLast="47" xr6:coauthVersionMax="47" xr10:uidLastSave="{9BE0D0E1-B446-43F8-8DB2-ECB5C074A64B}"/>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<sst xmlns="http://schemas.openxmlformats.org/spreadsheetml/2006/main" count="180281" uniqueCount="39125">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</sst>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322.03353506944404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45984.98196099537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45984.98196099537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45984.98196099537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45984.98196099537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45984.98196099537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45984.98196099537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45984.98196099537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45984.98196099537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45984.98196099537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45984.98196099537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45984.98196099537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45984.98196099537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45984.98196099537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45984.98196099537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45984.98196099537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45984.98196099537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45984.98196099537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45984.98196099537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45984.98196099537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45984.98196099537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45984.98196099537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45984.98196099537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45984.98196099537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45984.98196099537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45984.98196099537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45984.98196099537</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45984.98196099537</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159.98212303240871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0.59454201388871297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45984.98196099537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45984.98196099537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45984.98196099537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45984.98196099537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45984.98196099537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45984.98196099537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45984.98196099537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45984.98196099537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45984.98196099537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45984.98196099537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45984.98196099537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45984.98196099537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45984.98196099537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45984.98196099537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45984.98196099537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45984.98196099537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45984.98196099537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45984.98196099537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45984.98196099537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45984.98196099537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45984.98196099537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45984.98196099537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45984.98196099537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45984.98196099537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45984.98196099537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45984.98196099537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45984.98196099537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45984.98196099537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45984.98196099537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45984.98196099537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45984.98196099537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45984.98196099537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45984.98196099537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45984.98196099537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45984.98196099537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45984.98196099537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45984.98196099537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45984.98196099537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45984.98196099537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45984.98196099537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45984.98196099537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45984.98196099537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45984.98196099537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45984.98196099537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45984.98196099537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45984.98196099537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45984.98196099537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45984.98196099537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45984.98196099537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45984.98196099537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45984.98196099537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45984.98196099537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45984.98196099537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45984.98196099537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45984.98196099537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45984.98196099537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45984.98196099537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45984.98196099537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45984.98196099537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45984.98196099537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45984.98196099537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45984.98196099537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45984.98196099537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45984.98196099537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45984.98196099537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45984.98196099537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45984.98196099537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45984.98196099537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45984.98196099537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45984.98196099537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45984.98196099537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45984.98196099537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45984.98196099537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45984.98196099537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45984.98196099537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45984.98196099537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45984.98196099537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45984.98196099537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45984.98196099537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45984.98196099537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45984.98196099537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45984.98196099537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45984.98196099537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45984.98196099537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45984.98196099537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45984.98196099537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45984.98196099537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45984.98196099537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45984.98196099537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45984.98196099537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45984.98196099537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45984.98196099537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45984.98196099537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45984.98196099537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45984.98196099537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45984.98196099537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45984.98196099537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45984.98196099537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45984.98196099537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45984.98196099537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45984.98196099537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45984.98196099537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45984.98196099537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45984.98196099537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45984.98196099537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45984.98196099537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45984.98196099537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45984.98196099537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45984.98196099537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45984.98196099537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45984.98196099537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45984.98196099537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45984.98196099537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45984.98196099537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45984.98196099537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45984.98196099537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45984.98196099537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45984.98196099537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45984.98196099537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45984.98196099537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45984.98196099537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45984.98196099537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45984.98196099537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45984.98196099537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45984.98196099537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45984.98196099537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45984.98196099537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45984.98196099537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45984.98196099537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45984.98196099537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45984.98196099537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45984.98196099537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45984.98196099537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45984.98196099537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45984.98196099537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45984.98196099537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45984.98196099537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45984.98196099537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45984.98196099537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45984.98196099537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45984.98196099537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45984.98196099537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45984.98196099537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45984.98196099537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45984.98196099537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45984.98196099537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45984.98196099537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45984.98196099537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45984.98196099537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45984.98196099537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45984.98196099537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45984.98196099537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45984.98196099537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45984.98196099537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45984.98196099537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45984.98196099537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45984.98196099537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45984.98196099537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45984.98196099537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45984.98196099537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45984.98196099537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45984.98196099537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45984.98196099537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45984.98196099537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45984.98196099537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45984.98196099537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45984.98196099537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45984.98196099537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45984.98196099537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45984.98196099537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45984.98196099537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45984.98196099537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45984.98196099537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45984.98196099537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45984.98196099537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45984.98196099537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45984.98196099537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45984.98196099537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45984.98196099537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45984.98196099537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45984.98196099537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45984.98196099537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45984.98196099537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45984.98196099537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45984.98196099537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45984.98196099537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45984.98196099537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45984.98196099537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45984.98196099537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45984.98196099537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45984.98196099537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45984.98196099537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45984.98196099537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45984.98196099537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45984.98196099537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45984.98196099537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45984.98196099537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45984.98196099537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45984.98196099537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45984.98196099537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45984.98196099537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45984.98196099537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45984.98196099537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45984.98196099537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45984.98196099537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45984.98196099537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45984.98196099537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45984.98196099537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45984.98196099537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45984.98196099537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45984.98196099537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45984.98196099537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45984.98196099537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45984.98196099537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45984.98196099537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45984.98196099537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45984.98196099537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45984.98196099537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45984.98196099537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45984.98196099537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45984.98196099537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45984.98196099537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45984.98196099537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45984.98196099537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45984.98196099537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45984.98196099537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45984.98196099537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45984.98196099537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45984.98196099537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45984.98196099537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45984.98196099537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45984.98196099537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45984.98196099537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45984.98196099537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45984.98196099537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45984.98196099537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45984.98196099537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45984.98196099537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45984.98196099537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45984.98196099537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45984.98196099537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45984.98196099537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45984.98196099537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45984.98196099537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45984.98196099537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45984.98196099537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45984.98196099537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45984.98196099537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45984.98196099537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45984.98196099537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45984.98196099537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45984.98196099537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45984.98196099537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45984.98196099537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45984.98196099537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45984.98196099537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45984.98196099537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45984.98196099537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45984.98196099537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45984.98196099537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45984.98196099537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45984.98196099537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45984.98196099537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45984.98196099537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45984.98196099537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45984.98196099537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45984.98196099537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45984.98196099537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45984.98196099537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45984.98196099537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45984.98196099537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45984.98196099537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45984.98196099537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45984.98196099537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45984.98196099537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45984.98196099537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45984.98196099537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45984.98196099537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45984.98196099537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45984.98196099537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45984.98196099537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45984.98196099537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45984.98196099537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45984.98196099537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45984.98196099537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45984.98196099537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45984.98196099537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45984.98196099537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45984.98196099537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45984.98196099537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45984.98196099537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45984.98196099537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45984.98196099537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45984.98196099537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45984.98196099537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45984.98196099537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45984.98196099537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45984.98196099537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45984.98196099537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45984.98196099537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45984.98196099537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45984.98196099537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45984.98196099537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45984.98196099537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45984.98196099537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45984.98196099537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45984.98196099537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45984.98196099537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45984.98196099537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45984.98196099537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45984.98196099537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45984.98196099537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45984.98196099537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45984.98196099537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45984.98196099537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45984.98196099537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45984.98196099537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45984.98196099537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45984.98196099537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45984.98196099537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45984.98196099537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45984.98196099537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45984.98196099537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45984.98196099537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45984.98196099537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45984.98196099537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45984.98196099537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45984.98196099537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45984.98196099537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45984.98196099537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45984.98196099537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45984.98196099537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45984.98196099537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45984.98196099537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45984.98196099537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45984.98196099537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45984.98196099537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45984.98196099537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45984.98196099537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45984.98196099537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45984.98196099537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45984.98196099537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45984.98196099537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45984.98196099537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45984.98196099537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45984.98196099537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45984.98196099537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45984.98196099537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45984.98196099537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45984.98196099537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45984.98196099537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45984.98196099537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45984.98196099537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45984.98196099537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45984.98196099537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45984.98196099537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45984.98196099537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45984.98196099537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45984.98196099537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45984.98196099537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45984.98196099537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45984.98196099537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45984.98196099537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45984.98196099537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45984.98196099537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45984.98196099537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45984.98196099537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45984.98196099537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45984.98196099537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45984.98196099537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45984.98196099537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45984.98196099537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45984.98196099537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45984.98196099537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45984.98196099537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45984.98196099537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45984.98196099537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45984.98196099537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45984.98196099537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45984.98196099537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45984.98196099537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45984.98196099537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45984.98196099537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45984.98196099537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45984.98196099537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45984.98196099537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45984.98196099537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45984.98196099537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45984.98196099537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45984.98196099537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45984.98196099537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45984.98196099537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45984.98196099537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45984.98196099537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45984.98196099537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45984.98196099537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45984.98196099537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45984.98196099537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45984.98196099537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45984.98196099537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45984.98196099537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45984.98196099537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45984.98196099537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45984.98196099537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45984.98196099537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45984.98196099537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45984.98196099537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45984.98196099537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45984.98196099537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45984.98196099537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45984.98196099537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45984.98196099537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45984.98196099537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45984.98196099537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45984.98196099537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45984.98196099537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45984.98196099537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45984.98196099537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45984.98196099537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45984.98196099537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45984.98196099537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45984.98196099537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45984.98196099537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45984.98196099537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45984.98196099537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45984.98196099537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45984.98196099537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45984.98196099537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45984.98196099537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45984.98196099537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45984.98196099537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45984.98196099537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45984.98196099537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45984.98196099537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45984.98196099537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45984.98196099537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45984.98196099537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45984.98196099537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45984.98196099537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45984.98196099537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45984.98196099537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45984.98196099537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45984.98196099537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45984.98196099537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45984.98196099537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45984.98196099537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45984.98196099537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45984.98196099537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45984.98196099537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45984.98196099537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45984.98196099537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45984.98196099537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45984.98196099537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45984.98196099537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45984.98196099537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45984.98196099537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45984.98196099537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45984.98196099537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45984.98196099537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45984.98196099537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45984.98196099537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45984.98196099537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45984.98196099537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45984.98196099537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45984.98196099537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45984.98196099537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45984.98196099537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45984.98196099537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45984.98196099537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45984.98196099537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45984.98196099537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45984.98196099537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45984.98196099537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45984.98196099537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45984.98196099537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45984.98196099537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45984.98196099537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45984.98196099537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45984.98196099537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45984.98196099537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45984.98196099537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45984.98196099537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45984.98196099537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45984.98196099537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45984.98196099537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45984.98196099537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45984.98196099537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45984.98196099537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45984.98196099537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45984.98196099537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45984.98196099537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45984.98196099537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45984.98196099537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45984.98196099537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45984.98196099537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45984.98196099537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45984.98196099537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45984.98196099537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45984.98196099537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45984.98196099537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45984.98196099537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45984.98196099537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45984.98196099537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45984.98196099537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45984.98196099537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45984.98196099537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45984.98196099537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45984.98196099537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45984.98196099537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45984.98196099537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45984.98196099537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45984.98196099537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45984.98196099537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45984.98196099537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45984.98196099537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45984.98196099537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45984.98196099537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45984.98196099537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45984.98196099537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45984.98196099537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45984.98196099537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45984.98196099537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45984.98196099537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45984.98196099537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45984.98196099537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45984.98196099537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45984.98196099537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45984.98196099537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45984.98196099537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45984.98196099537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45984.98196099537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45984.98196099537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45984.98196099537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45984.98196099537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45984.98196099537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45984.98196099537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45984.98196099537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45984.98196099537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45984.98196099537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45984.98196099537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45984.98196099537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45984.98196099537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45984.98196099537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45984.98196099537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45984.98196099537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45984.98196099537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45984.98196099537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45984.98196099537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45984.98196099537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45984.98196099537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45984.98196099537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45984.98196099537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45984.98196099537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45984.98196099537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45984.98196099537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45984.98196099537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45984.98196099537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45984.98196099537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45984.98196099537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45984.98196099537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45984.98196099537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45984.98196099537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45984.98196099537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45984.98196099537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45984.98196099537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45984.98196099537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45984.98196099537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45984.98196099537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45984.98196099537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45984.98196099537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45984.98196099537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45984.98196099537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45984.98196099537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45984.98196099537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45984.98196099537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45984.98196099537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45984.98196099537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45984.98196099537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45984.98196099537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45984.98196099537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45984.98196099537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45984.98196099537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45984.98196099537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45984.98196099537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45984.98196099537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45984.98196099537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45984.98196099537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45984.98196099537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45984.98196099537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45984.98196099537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45984.98196099537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45984.98196099537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45984.98196099537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45984.98196099537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45984.98196099537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45984.98196099537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45984.98196099537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45984.98196099537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45984.98196099537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45984.98196099537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45984.98196099537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45984.98196099537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45984.98196099537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45984.98196099537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45984.98196099537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45984.98196099537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45984.98196099537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45984.98196099537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45984.98196099537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45984.98196099537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45984.98196099537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45984.98196099537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45984.98196099537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45984.98196099537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45984.98196099537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45984.98196099537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45984.98196099537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45984.98196099537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45984.98196099537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45984.98196099537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45984.98196099537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45984.98196099537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45984.98196099537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45984.98196099537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45984.98196099537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45984.98196099537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45984.98196099537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45984.98196099537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45984.98196099537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45984.98196099537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45984.98196099537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45984.98196099537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45984.98196099537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45984.98196099537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45984.98196099537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45984.98196099537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45984.98196099537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45984.98196099537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45984.98196099537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45984.98196099537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45984.98196099537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45984.98196099537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45984.98196099537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45984.98196099537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45984.98196099537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45984.98196099537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45984.98196099537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45984.98196099537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45984.98196099537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45984.98196099537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45984.98196099537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45984.98196099537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45984.98196099537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45984.98196099537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45984.98196099537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45984.98196099537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45984.98196099537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45984.98196099537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45984.98196099537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45984.98196099537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45984.98196099537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45984.98196099537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45984.98196099537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45984.98196099537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45984.98196099537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45984.98196099537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45984.98196099537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45984.98196099537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45984.98196099537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45984.98196099537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45984.98196099537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45984.98196099537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45984.98196099537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45984.98196099537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45984.98196099537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45984.98196099537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45984.98196099537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45984.98196099537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45984.98196099537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45984.98196099537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45984.98196099537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45984.98196099537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45984.98196099537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45984.98196099537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45984.98196099537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45984.98196099537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45984.98196099537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45984.98196099537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45984.98196099537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45984.98196099537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45984.98196099537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45984.98196099537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45984.98196099537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45984.98196099537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45984.98196099537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45984.98196099537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45984.98196099537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45984.98196099537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45984.98196099537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45984.98196099537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45984.98196099537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45984.98196099537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45984.98196099537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45984.98196099537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45984.98196099537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45984.98196099537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45984.98196099537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45984.98196099537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45984.98196099537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45984.98196099537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45984.98196099537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45984.98196099537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45984.98196099537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45984.98196099537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45984.98196099537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45984.98196099537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45984.98196099537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45984.98196099537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45984.98196099537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45984.98196099537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45984.98196099537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45984.98196099537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45984.98196099537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45984.98196099537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45984.98196099537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45984.98196099537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45984.98196099537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45984.98196099537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45984.98196099537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45984.98196099537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45984.98196099537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45984.98196099537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45984.98196099537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45984.98196099537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45984.98196099537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45984.98196099537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45984.98196099537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45984.98196099537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45984.98196099537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45984.98196099537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45984.98196099537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45984.98196099537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45984.98196099537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45984.98196099537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45984.98196099537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45984.98196099537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45984.98196099537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45984.98196099537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45984.98196099537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45984.98196099537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45984.98196099537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45984.98196099537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45984.98196099537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45984.98196099537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45984.98196099537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45984.98196099537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45984.98196099537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45984.98196099537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45984.98196099537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45984.98196099537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45984.98196099537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45984.98196099537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45984.98196099537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45984.98196099537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45984.98196099537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45984.98196099537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45984.98196099537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45984.98196099537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45984.98196099537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45984.98196099537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45984.98196099537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45984.98196099537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45984.98196099537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45984.98196099537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45984.98196099537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45984.98196099537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45984.98196099537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45984.98196099537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45984.98196099537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45984.98196099537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45984.98196099537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45984.98196099537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45984.98196099537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45984.98196099537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45984.98196099537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45984.98196099537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45984.98196099537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45984.98196099537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45984.98196099537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45984.98196099537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45984.98196099537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45984.98196099537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45984.98196099537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45984.98196099537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45984.98196099537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45984.98196099537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45984.98196099537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45984.98196099537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45984.98196099537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45984.98196099537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45984.98196099537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45984.98196099537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45984.98196099537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45984.98196099537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45984.98196099537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45984.98196099537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45984.98196099537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45984.98196099537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45984.98196099537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45984.98196099537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45984.98196099537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45984.98196099537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45984.98196099537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45984.98196099537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45984.98196099537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45984.98196099537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45984.98196099537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45984.98196099537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45984.98196099537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45984.98196099537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45984.98196099537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45984.98196099537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45984.98196099537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45984.98196099537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45984.98196099537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45984.98196099537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45984.98196099537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45984.98196099537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45984.98196099537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45984.98196099537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45984.98196099537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45984.98196099537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45984.98196099537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45984.98196099537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45984.98196099537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45984.98196099537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45984.98196099537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45984.98196099537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45984.98196099537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45984.98196099537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45984.98196099537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45984.98196099537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45984.98196099537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45984.98196099537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45984.98196099537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45984.98196099537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45984.98196099537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45984.98196099537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45984.98196099537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45984.98196099537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45984.98196099537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45984.98196099537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45984.98196099537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45984.98196099537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45984.98196099537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45984.98196099537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45984.98196099537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45984.98196099537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45984.98196099537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45984.98196099537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45984.98196099537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45984.98196099537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45984.98196099537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45984.98196099537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45984.98196099537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45984.98196099537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45984.98196099537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45984.98196099537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45984.98196099537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45984.98196099537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45984.98196099537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45984.98196099537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45984.98196099537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45984.98196099537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45984.98196099537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45984.98196099537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45984.98196099537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45984.98196099537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45984.98196099537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45984.98196099537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45984.98196099537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45984.98196099537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45984.98196099537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45984.98196099537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45984.98196099537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45984.98196099537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45984.98196099537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45984.98196099537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45984.98196099537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45984.98196099537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45984.98196099537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45984.98196099537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45984.98196099537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45984.98196099537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45984.98196099537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45984.98196099537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45984.98196099537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45984.98196099537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45984.98196099537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45984.98196099537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45984.98196099537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45984.98196099537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45984.98196099537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45984.98196099537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45984.98196099537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45984.98196099537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45984.98196099537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45984.98196099537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45984.98196099537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45984.98196099537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45984.98196099537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45984.98196099537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45984.98196099537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45984.98196099537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45984.98196099537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45984.98196099537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45984.98196099537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45984.98196099537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45984.98196099537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45984.98196099537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45984.98196099537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45984.98196099537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45984.98196099537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45984.98196099537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45984.98196099537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45984.98196099537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45984.98196099537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45984.98196099537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45984.98196099537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45984.98196099537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45984.98196099537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45984.98196099537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45984.98196099537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45984.98196099537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45984.98196099537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45984.98196099537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45984.98196099537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45984.98196099537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45984.98196099537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45984.98196099537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45984.98196099537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45984.98196099537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45984.98196099537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45984.98196099537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45984.98196099537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45984.98196099537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45984.98196099537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45984.98196099537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45984.98196099537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45984.98196099537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45984.98196099537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45984.98196099537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45984.98196099537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45984.98196099537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45984.98196099537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45984.98196099537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45984.98196099537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45984.98196099537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45984.98196099537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45984.98196099537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45984.98196099537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45984.98196099537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45984.98196099537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45984.98196099537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45984.98196099537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45984.98196099537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45984.98196099537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45984.98196099537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45984.98196099537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45984.98196099537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45984.98196099537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45984.98196099537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45984.98196099537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45984.98196099537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45984.98196099537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45984.98196099537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45984.98196099537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45984.98196099537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45984.98196099537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45984.98196099537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45984.98196099537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45984.98196099537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45984.98196099537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45984.98196099537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45984.98196099537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45984.98196099537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45984.98196099537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45984.98196099537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45984.98196099537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45984.98196099537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45984.98196099537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45984.98196099537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45984.98196099537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45984.98196099537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45984.98196099537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45984.98196099537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45984.98196099537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45984.98196099537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45984.98196099537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45984.98196099537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45984.98196099537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45984.98196099537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45984.98196099537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45984.98196099537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45984.98196099537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45984.98196099537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45984.98196099537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45984.98196099537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45984.98196099537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45984.98196099537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45984.98196099537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45984.98196099537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45984.98196099537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45984.98196099537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45984.98196099537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45984.98196099537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45984.98196099537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45984.98196099537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45984.98196099537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45984.98196099537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45984.98196099537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45984.98196099537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45984.98196099537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45984.98196099537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45984.98196099537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45984.98196099537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45984.98196099537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45984.98196099537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45984.98196099537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45984.98196099537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45984.98196099537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45984.98196099537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45984.98196099537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45984.98196099537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45984.98196099537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45984.98196099537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45984.98196099537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45984.98196099537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45984.98196099537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45984.98196099537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45984.98196099537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45984.98196099537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45984.98196099537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45984.98196099537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45984.98196099537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45984.98196099537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45984.98196099537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45984.98196099537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45984.98196099537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45984.98196099537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45984.98196099537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45984.98196099537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45984.98196099537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45984.98196099537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45984.98196099537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45984.98196099537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45984.98196099537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45984.98196099537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45984.98196099537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45984.98196099537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45984.98196099537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45984.98196099537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45984.98196099537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45984.98196099537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45984.98196099537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45984.98196099537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45984.98196099537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45984.98196099537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45984.98196099537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45984.98196099537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45984.98196099537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45984.98196099537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45984.98196099537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45984.98196099537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45984.98196099537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45984.98196099537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45984.98196099537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45984.98196099537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45984.98196099537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45984.98196099537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45984.98196099537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45984.98196099537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45984.98196099537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45984.98196099537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45984.98196099537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45984.98196099537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45984.98196099537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45984.98196099537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45984.98196099537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45984.98196099537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45984.98196099537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45984.98196099537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45984.98196099537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45984.98196099537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45984.98196099537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45984.98196099537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45984.98196099537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45984.98196099537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45984.98196099537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45984.98196099537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45984.98196099537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45984.98196099537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45984.98196099537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45984.98196099537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45984.98196099537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45984.98196099537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281.50124340277398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0.48884756944607943</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7" ca="1" si="0">IFERROR(NOW()-F4,"")</f>
        <v>0.16678738425980555</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ca="1" si="0"/>
        <v>7.201886574330274E-2</v>
      </c>
      <c r="H5" s="95">
        <v>45984.903969907406</v>
      </c>
      <c r="I5" s="113" t="str">
        <f>IFERROR(VLOOKUP(D5,DB!A:F,6,0),"")</f>
        <v>SCECO</v>
      </c>
      <c r="J5" s="113" t="str">
        <f>IFERROR(VLOOKUP(D5,DB!A:G,7,0),"")</f>
        <v>Good</v>
      </c>
      <c r="K5" s="97" t="s">
        <v>39114</v>
      </c>
      <c r="L5" s="91" t="str">
        <f>IFERROR(VLOOKUP(D5,DB!A:I,9,0),"")</f>
        <v>Latis</v>
      </c>
    </row>
    <row r="6" spans="1:16" ht="15" customHeight="1">
      <c r="A6" s="113" t="s">
        <v>39115</v>
      </c>
      <c r="B6" s="113" t="str">
        <f>IFERROR(VLOOKUP(D6,DB!A:K,11,0),"")</f>
        <v>R4</v>
      </c>
      <c r="C6" s="93">
        <v>1</v>
      </c>
      <c r="D6" s="91" t="s">
        <v>35248</v>
      </c>
      <c r="E6" s="94" t="s">
        <v>39021</v>
      </c>
      <c r="F6" s="151">
        <v>45984.864108796297</v>
      </c>
      <c r="G6" s="96">
        <f t="shared" ca="1" si="0"/>
        <v>0.11785219907324063</v>
      </c>
      <c r="H6" s="95">
        <v>45984.850891203707</v>
      </c>
      <c r="I6" s="113" t="str">
        <f>IFERROR(VLOOKUP(D6,DB!A:F,6,0),"")</f>
        <v>SCECO</v>
      </c>
      <c r="J6" s="113" t="str">
        <f>IFERROR(VLOOKUP(D6,DB!A:G,7,0),"")</f>
        <v>Weak</v>
      </c>
      <c r="K6" s="97" t="s">
        <v>39116</v>
      </c>
      <c r="L6" s="91" t="str">
        <f>IFERROR(VLOOKUP(D6,DB!A:I,9,0),"")</f>
        <v>Latis</v>
      </c>
    </row>
    <row r="7" spans="1:16" ht="15" customHeight="1">
      <c r="A7" s="113"/>
      <c r="B7" s="113" t="str">
        <f>IFERROR(VLOOKUP(D7,DB!A:K,11,0),"")</f>
        <v/>
      </c>
      <c r="C7" s="93"/>
      <c r="D7" s="91"/>
      <c r="E7" s="94"/>
      <c r="F7" s="95"/>
      <c r="G7" s="96">
        <f t="shared" ca="1" si="0"/>
        <v>45984.98196099537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45984.98196099537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45984.98196099537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45984.98196099537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45984.98196099537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45984.98196099537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45984.98196099537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45984.98196099537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45984.98196099537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45984.98196099537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45984.98196099537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45984.98196099537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45984.98196099537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45984.98196099537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45984.98196099537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45984.98196099537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45984.98196099537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45984.98196099537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45984.98196099537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45984.98196099537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45984.98196099537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45984.98196099537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45984.98196099537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45984.98196099537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45984.98196099537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45984.98196099537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45984.98196099537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45984.98196099537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45984.98196099537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45984.98196099537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45984.98196099537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45984.98196099537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45984.98196099537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45984.98196099537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45984.98196099537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45984.98196099537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45984.98196099537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45984.98196099537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45984.98196099537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45984.98196099537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45984.98196099537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45984.98196099537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45984.98196099537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45984.98196099537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45984.98196099537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45984.98196099537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45984.98196099537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45984.98196099537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45984.98196099537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45984.98196099537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45984.98196099537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45984.98196099537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45984.98196099537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45984.98196099537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45984.98196099537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45984.98196099537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45984.98196099537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45984.98196099537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45984.98196099537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45984.98196099537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45984.98196099537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45984.98196099537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45984.98196099537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45984.98196099537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45984.98196099537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45984.98196099537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45984.98196099537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45984.98196099537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45984.98196099537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45984.98196099537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45984.98196099537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45984.98196099537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45984.98196099537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45984.98196099537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45984.98196099537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45984.98196099537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45984.98196099537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45984.98196099537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45984.98196099537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45984.98196099537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45984.98196099537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45984.98196099537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45984.98196099537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45984.98196099537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45984.98196099537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45984.98196099537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45984.98196099537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45984.98196099537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45984.98196099537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45984.98196099537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45984.98196099537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45984.98196099537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45984.98196099537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45984.98196099537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45984.98196099537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45984.98196099537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45984.98196099537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45984.98196099537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45984.98196099537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45984.98196099537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45984.98196099537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45984.98196099537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45984.98196099537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45984.98196099537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45984.98196099537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45984.98196099537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45984.98196099537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45984.98196099537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45984.98196099537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45984.98196099537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45984.98196099537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45984.98196099537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45984.98196099537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45984.98196099537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45984.98196099537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45984.98196099537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45984.98196099537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45984.98196099537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45984.98196099537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45984.98196099537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45984.98196099537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45984.98196099537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45984.98196099537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45984.98196099537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45984.98196099537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45984.98196099537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45984.98196099537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45984.98196099537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45984.98196099537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45984.98196099537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45984.98196099537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45984.98196099537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45984.98196099537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45984.98196099537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45984.98196099537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45984.98196099537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45984.98196099537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45984.98196099537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45984.98196099537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45984.98196099537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45984.98196099537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45984.98196099537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45984.98196099537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45984.98196099537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45984.98196099537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45984.98196099537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45984.98196099537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45984.98196099537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45984.98196099537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45984.98196099537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45984.98196099537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45984.98196099537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45984.98196099537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45984.98196099537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45984.98196099537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45984.98196099537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45984.98196099537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45984.98196099537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45984.98196099537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45984.98196099537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45984.98196099537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45984.98196099537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45984.98196099537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45984.98196099537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45984.98196099537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45984.98196099537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45984.98196099537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45984.98196099537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45984.98196099537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45984.98196099537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45984.98196099537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45984.98196099537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45984.98196099537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45984.98196099537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45984.98196099537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45984.98196099537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45984.98196099537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45984.98196099537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45984.98196099537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45984.98196099537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45984.98196099537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45984.98196099537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45984.98196099537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45984.98196099537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45984.98196099537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45984.98196099537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45984.98196099537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45984.98196099537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45984.98196099537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45984.98196099537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45984.98196099537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45984.98196099537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45984.98196099537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45984.98196099537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45984.98196099537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45984.98196099537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45984.98196099537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45984.98196099537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45984.98196099537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45984.98196099537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45984.98196099537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45984.98196099537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45984.98196099537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45984.98196099537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45984.98196099537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45984.98196099537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45984.98196099537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45984.98196099537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45984.98196099537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45984.98196099537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45984.98196099537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45984.98196099537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45984.98196099537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45984.98196099537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45984.98196099537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45984.98196099537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45984.98196099537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45984.98196099537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45984.98196099537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45984.98196099537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45984.98196099537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45984.98196099537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45984.98196099537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45984.98196099537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45984.98196099537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45984.98196099537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45984.98196099537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45984.98196099537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45984.98196099537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45984.98196099537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45984.98196099537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45984.98196099537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45984.98196099537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45984.98196099537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45984.98196099537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45984.98196099537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45984.98196099537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45984.98196099537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45984.98196099537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45984.98196099537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45984.98196099537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45984.98196099537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45984.98196099537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45984.98196099537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45984.98196099537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45984.98196099537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45984.98196099537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45984.98196099537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45984.98196099537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45984.98196099537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45984.98196099537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45984.98196099537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45984.98196099537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45984.98196099537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45984.98196099537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45984.98196099537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45984.98196099537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45984.98196099537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45984.98196099537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45984.98196099537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45984.98196099537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45984.98196099537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45984.98196099537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45984.98196099537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45984.98196099537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45984.98196099537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45984.98196099537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45984.98196099537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45984.98196099537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45984.98196099537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45984.98196099537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45984.98196099537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45984.98196099537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45984.98196099537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45984.98196099537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45984.98196099537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45984.98196099537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45984.98196099537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45984.98196099537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45984.98196099537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45984.98196099537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45984.98196099537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45984.98196099537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45984.98196099537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45984.98196099537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45984.98196099537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45984.98196099537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45984.98196099537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45984.98196099537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45984.98196099537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45984.98196099537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45984.98196099537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45984.98196099537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45984.98196099537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45984.98196099537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45984.98196099537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45984.98196099537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45984.98196099537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45984.98196099537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45984.98196099537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45984.98196099537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45984.98196099537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45984.98196099537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45984.98196099537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45984.98196099537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45984.98196099537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45984.98196099537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45984.98196099537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45984.98196099537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45984.98196099537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45984.98196099537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45984.98196099537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45984.98196099537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45984.98196099537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45984.98196099537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45984.98196099537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45984.98196099537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45984.98196099537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45984.98196099537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45984.98196099537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45984.98196099537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45984.98196099537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45984.98196099537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45984.98196099537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45984.98196099537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45984.98196099537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45984.98196099537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45984.98196099537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45984.98196099537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45984.98196099537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45984.98196099537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45984.98196099537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45984.98196099537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45984.98196099537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45984.98196099537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45984.98196099537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45984.98196099537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45984.98196099537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45984.98196099537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45984.98196099537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45984.98196099537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45984.98196099537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45984.98196099537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45984.98196099537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45984.98196099537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45984.98196099537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45984.98196099537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45984.98196099537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45984.98196099537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45984.98196099537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45984.98196099537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45984.98196099537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45984.98196099537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45984.98196099537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45984.98196099537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45984.98196099537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45984.98196099537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45984.98196099537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45984.98196099537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45984.98196099537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45984.98196099537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45984.98196099537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45984.98196099537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45984.98196099537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45984.98196099537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45984.98196099537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45984.98196099537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45984.98196099537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45984.98196099537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45984.98196099537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45984.98196099537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45984.98196099537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45984.98196099537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45984.98196099537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45984.98196099537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45984.98196099537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45984.98196099537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45984.98196099537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45984.98196099537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45984.98196099537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45984.98196099537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45984.98196099537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45984.98196099537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45984.98196099537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45984.98196099537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45984.98196099537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45984.98196099537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45984.98196099537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45984.98196099537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45984.98196099537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45984.98196099537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45984.98196099537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45984.98196099537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45984.98196099537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45984.98196099537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45984.98196099537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45984.98196099537</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93.149900810181862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58.793083680553536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36.320849884257768</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3.6086623842566041</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45984.98196099537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45984.98196099537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45984.98196099537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45984.98196099537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45984.98196099537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45984.98196099537</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45984.98196099537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45984.98196099537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45984.98196099537</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45984.98196099537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45984.98196099537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45984.98196099537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45984.98196099537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45984.98196099537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45984.98196099537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45984.98196099537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45984.98196099537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45984.98196099537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45984.98196099537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45984.98196099537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45984.98196099537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45984.98196099537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45984.98196099537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45984.98196099537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45984.98196099537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45984.98196099537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45984.98196099537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45984.98196099537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45984.98196099537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45984.98196099537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45984.98196099537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45984.98196099537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45984.98196099537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45984.98196099537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45984.98196099537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45984.98196099537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45984.98196099537</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45984.98196099537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45984.98196099537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45984.98196099537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45984.98196099537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45984.98196099537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45984.98196099537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45984.98196099537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45984.98196099537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45984.98196099537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45984.98196099537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45984.98196099537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45984.98196099537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45984.98196099537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45984.98196099537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45984.98196099537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45984.98196099537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45984.98196099537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45984.98196099537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45984.98196099537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45984.98196099537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45984.98196099537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45984.98196099537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45984.98196099537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45984.98196099537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45984.98196099537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45984.98196099537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45984.98196099537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45984.98196099537</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45984.98196099537</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45984.98196099537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45984.98196099537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45984.98196099537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45984.98196099537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45984.98196099537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45984.98196099537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45984.98196099537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45984.98196099537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45984.98196099537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45984.98196099537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45984.98196099537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45984.98196099537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45984.98196099537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45984.98196099537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45984.98196099537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45984.98196099537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45984.98196099537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45984.98196099537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45984.98196099537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45984.98196099537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45984.98196099537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45984.98196099537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45984.98196099537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45984.98196099537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45984.98196099537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45984.98196099537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45984.98196099537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45984.98196099537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45984.98196099537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45984.98196099537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45984.98196099537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45984.98196099537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45984.98196099537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45984.98196099537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45984.98196099537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45984.98196099537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45984.98196099537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45984.98196099537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45984.98196099537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45984.98196099537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45984.98196099537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45984.98196099537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45984.98196099537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2025-11-23T20:35:59Z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